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portillo\AppData\Local\Microsoft\Windows\INetCache\Content.Outlook\TWBLKMRH\"/>
    </mc:Choice>
  </mc:AlternateContent>
  <xr:revisionPtr revIDLastSave="0" documentId="13_ncr:1_{FAE4A365-9B82-42F1-9BB8-9FAF133A1F8C}" xr6:coauthVersionLast="47" xr6:coauthVersionMax="47" xr10:uidLastSave="{00000000-0000-0000-0000-000000000000}"/>
  <bookViews>
    <workbookView xWindow="-120" yWindow="-120" windowWidth="29040" windowHeight="15720" tabRatio="921" activeTab="2" xr2:uid="{00000000-000D-0000-FFFF-FFFF00000000}"/>
  </bookViews>
  <sheets>
    <sheet name="PORTADA" sheetId="9" r:id="rId1"/>
    <sheet name="GOBIERNO ABIERTO" sheetId="17" state="hidden" r:id="rId2"/>
    <sheet name="GESTIÓN PLENO" sheetId="1" r:id="rId3"/>
    <sheet name="SOLICITUDES DE INFORMACIÓN" sheetId="10" r:id="rId4"/>
    <sheet name="ASESORIAS Y ORIENTACIÓN" sheetId="16" r:id="rId5"/>
    <sheet name="COBERTURA MEDIOS" sheetId="11" r:id="rId6"/>
    <sheet name="CAPACITACIÓN" sheetId="14" r:id="rId7"/>
    <sheet name="JURÍDICO" sheetId="13" r:id="rId8"/>
    <sheet name="DIFUSIÓN" sheetId="12" r:id="rId9"/>
  </sheets>
  <definedNames>
    <definedName name="_xlnm.Print_Area" localSheetId="6">CAPACITACIÓN!$A$1:$O$16</definedName>
    <definedName name="_xlnm.Print_Area" localSheetId="5">'COBERTURA MEDIOS'!$A$1:$O$10</definedName>
    <definedName name="_xlnm.Print_Area" localSheetId="8">DIFUSIÓN!$A$1:$P$8</definedName>
    <definedName name="_xlnm.Print_Area" localSheetId="7">JURÍDICO!$A$1:$N$27</definedName>
    <definedName name="_xlnm.Print_Area" localSheetId="0">PORTADA!$A$1:$J$28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3" l="1"/>
  <c r="O6" i="10"/>
  <c r="O9" i="14"/>
  <c r="O14" i="16" l="1"/>
  <c r="O6" i="13"/>
  <c r="O11" i="1"/>
  <c r="O17" i="16" l="1"/>
  <c r="O12" i="14"/>
  <c r="O34" i="16"/>
  <c r="O33" i="16"/>
  <c r="O32" i="16"/>
  <c r="O31" i="16"/>
  <c r="O30" i="16"/>
  <c r="O29" i="16"/>
  <c r="O26" i="16"/>
  <c r="O25" i="16"/>
  <c r="O24" i="16"/>
  <c r="O23" i="16"/>
  <c r="O22" i="16"/>
  <c r="O21" i="16"/>
  <c r="O18" i="16"/>
  <c r="O16" i="16"/>
  <c r="O15" i="16"/>
  <c r="O13" i="16"/>
  <c r="O7" i="16"/>
  <c r="O8" i="16" l="1"/>
  <c r="O6" i="16"/>
  <c r="O3" i="13"/>
  <c r="O7" i="14"/>
  <c r="O8" i="14"/>
  <c r="O10" i="14"/>
  <c r="O11" i="14"/>
  <c r="O13" i="14"/>
  <c r="O14" i="14"/>
  <c r="P3" i="12"/>
  <c r="N3" i="1"/>
  <c r="N3" i="16"/>
  <c r="O6" i="11"/>
  <c r="O6" i="17"/>
  <c r="N3" i="17"/>
  <c r="O6" i="1"/>
  <c r="O7" i="1"/>
  <c r="O8" i="1"/>
  <c r="O9" i="1"/>
  <c r="O10" i="1"/>
  <c r="O3" i="14"/>
  <c r="N3" i="11"/>
  <c r="N3" i="10"/>
  <c r="O6" i="12"/>
</calcChain>
</file>

<file path=xl/sharedStrings.xml><?xml version="1.0" encoding="utf-8"?>
<sst xmlns="http://schemas.openxmlformats.org/spreadsheetml/2006/main" count="260" uniqueCount="97">
  <si>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</si>
  <si>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</si>
  <si>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</si>
  <si>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</si>
  <si>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</si>
  <si>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</si>
  <si>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</si>
  <si>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</si>
  <si>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</si>
  <si>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</si>
  <si>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</si>
  <si>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</si>
  <si>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</t>
  </si>
  <si>
    <t>CUADRO DE MANDO</t>
  </si>
  <si>
    <t>Periodo reportado:</t>
  </si>
  <si>
    <t>(DIRECTOS)</t>
  </si>
  <si>
    <t>INDICADORES ASOCIADOS A GESTIÓN DE PLENO</t>
  </si>
  <si>
    <t>Gestión de plenos</t>
  </si>
  <si>
    <t>Cobertura de medios</t>
  </si>
  <si>
    <t>Difusión</t>
  </si>
  <si>
    <t>Capacitación</t>
  </si>
  <si>
    <t>Jurídico</t>
  </si>
  <si>
    <t>INDICADORES ASOCIADOS A UNIDAD DE DIFUSIÓN</t>
  </si>
  <si>
    <t>INDICADORES ASOCIADOS A DIRECCIÓN DE JURÍDICO</t>
  </si>
  <si>
    <t xml:space="preserve">Marzo </t>
  </si>
  <si>
    <t xml:space="preserve">Abril </t>
  </si>
  <si>
    <t xml:space="preserve">Mayo </t>
  </si>
  <si>
    <t xml:space="preserve">Junio </t>
  </si>
  <si>
    <t>Julio</t>
  </si>
  <si>
    <t>Resoluciones emitidas</t>
  </si>
  <si>
    <t>ST-03</t>
  </si>
  <si>
    <t>Sesiones de pleno</t>
  </si>
  <si>
    <t>ST-04</t>
  </si>
  <si>
    <t>Sesiones de pleno ordinarias</t>
  </si>
  <si>
    <t>Sesiones de pleno extraordinarias</t>
  </si>
  <si>
    <t>Acuerdos administrativos adoptados</t>
  </si>
  <si>
    <t>Ciudadanía y Particulares asesorados en temas de acceso a la información, protección de datos y PNT</t>
  </si>
  <si>
    <t>Servidores Públicos de Sujetos Obligados asesoradas en temas de acceso a la información, protección de datos, archivo y PNT</t>
  </si>
  <si>
    <t>ST-05</t>
  </si>
  <si>
    <t>ST-06</t>
  </si>
  <si>
    <t>ST-07</t>
  </si>
  <si>
    <t>ST-10</t>
  </si>
  <si>
    <t>ST-11</t>
  </si>
  <si>
    <t>Entrevistas en medios de comunicación (programas de radio y/o televisión)</t>
  </si>
  <si>
    <t>JCS-01</t>
  </si>
  <si>
    <t>CCS-02</t>
  </si>
  <si>
    <r>
      <t xml:space="preserve">Pláticas a la Sociedad Civil </t>
    </r>
    <r>
      <rPr>
        <b/>
        <sz val="8"/>
        <color theme="1"/>
        <rFont val="Calibri"/>
        <family val="2"/>
      </rPr>
      <t>(1)</t>
    </r>
  </si>
  <si>
    <r>
      <t xml:space="preserve">Programa "Valores de la Transparencia" Teatro Guiñol </t>
    </r>
    <r>
      <rPr>
        <b/>
        <sz val="8"/>
        <color theme="1"/>
        <rFont val="Calibri"/>
        <family val="2"/>
      </rPr>
      <t>(1)</t>
    </r>
  </si>
  <si>
    <r>
      <t>Programa "Valores de la Transparencia" Teatro Guiñol</t>
    </r>
    <r>
      <rPr>
        <b/>
        <sz val="8"/>
        <color theme="1"/>
        <rFont val="Calibri"/>
        <family val="2"/>
      </rPr>
      <t xml:space="preserve"> (2)</t>
    </r>
  </si>
  <si>
    <t>Trabajos recibidos en concurso de Arte Transparente.</t>
  </si>
  <si>
    <t>Trabajos en concurso de dibujo.</t>
  </si>
  <si>
    <t>Sujetos obligados capacitados</t>
  </si>
  <si>
    <t>Capacitaciones a sujetos obligados en temas de la materia.</t>
  </si>
  <si>
    <t>Servidores públicos de los Sujetos Obligados capacitados</t>
  </si>
  <si>
    <t>CCSC-01</t>
  </si>
  <si>
    <t>CCSC-03</t>
  </si>
  <si>
    <t>CCSC-04</t>
  </si>
  <si>
    <t>CCSC-05</t>
  </si>
  <si>
    <t>CCSC-06</t>
  </si>
  <si>
    <t>CCSO-01</t>
  </si>
  <si>
    <t>CCSO-02</t>
  </si>
  <si>
    <t>CCSO-03</t>
  </si>
  <si>
    <t>Convenios celebrados</t>
  </si>
  <si>
    <t>CV-01</t>
  </si>
  <si>
    <t>SVOT-03</t>
  </si>
  <si>
    <t>SVOT-04</t>
  </si>
  <si>
    <t>Solicitudes de acceso a la información  públicas atendidas como sujeto obligado</t>
  </si>
  <si>
    <t>JUT-05</t>
  </si>
  <si>
    <t>ST-02</t>
  </si>
  <si>
    <t>Sistema estatal de transparencia</t>
  </si>
  <si>
    <t>DGA-12</t>
  </si>
  <si>
    <t>INDICADORES ASOCIADOS A GOBIERNO ABIERTO</t>
  </si>
  <si>
    <t>INDICADORES ASOCIADOS A SOLICITUDES DE INFORMACIÓN</t>
  </si>
  <si>
    <t>Asesoría y Orientación</t>
  </si>
  <si>
    <t>Solicitudes de Información</t>
  </si>
  <si>
    <t>INDICADORES ASOCIADOS A LA PRESTACIÓN DEL SERVICIO ASESORÍA Y ORIENTACIÓN</t>
  </si>
  <si>
    <t>INDICADORES ASOCIADOS A LA DIRECCIÓN DE CAPACITACIÓN</t>
  </si>
  <si>
    <t>INDICADORES ASOCIADOS A COBERTURA DE MEDIOS</t>
  </si>
  <si>
    <t xml:space="preserve">Asesorías y Orientación  </t>
  </si>
  <si>
    <t>AO Archivo</t>
  </si>
  <si>
    <t>NO DE ASESORIAS</t>
  </si>
  <si>
    <t>CIUDADANIA Y PARTICULARES ASESORADOS</t>
  </si>
  <si>
    <t>SERVIDORES PUBLICOS DE SUJETOS OBLIGADOS ASESORADOS</t>
  </si>
  <si>
    <t>AO Protección de Datos</t>
  </si>
  <si>
    <t>AO Gobierno Abierto</t>
  </si>
  <si>
    <t>AO Verificaciones de Obligaciones Transparencia</t>
  </si>
  <si>
    <t>AO PNT</t>
  </si>
  <si>
    <t xml:space="preserve">Periodo reportado: </t>
  </si>
  <si>
    <t>AO Jefatura de Unidad de Transparencia</t>
  </si>
  <si>
    <t xml:space="preserve">AO Jefatura de Unidad de Transparencia </t>
  </si>
  <si>
    <t>Nivel de cumplimiento en materia de transparencia, por parte de los Sujetos
Obligados. (PROMEDIO)</t>
  </si>
  <si>
    <t>Evaluación de sujetos obligados a través de portales de transparencia, respecto de la información fundamental publicada. (%)</t>
  </si>
  <si>
    <t>Acumulado 2023</t>
  </si>
  <si>
    <t>Publicaciones en redes sociales del INFONL</t>
  </si>
  <si>
    <t>.</t>
  </si>
  <si>
    <t>Enero-Diciembre 25</t>
  </si>
  <si>
    <t>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</si>
</sst>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m;@"/>
  </numFmts>
  <fonts count="30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2060"/>
      <name val="Calibri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theme="10"/>
      <name val="Calibri"/>
      <family val="2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20"/>
      <color theme="6" tint="-0.249977111117893"/>
      <name val="Arial Rounded MT Bold"/>
      <family val="2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/>
  </cellStyleXfs>
  <cellXfs count="1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7" fillId="3" borderId="6" xfId="0" applyFont="1" applyFill="1" applyBorder="1"/>
    <xf numFmtId="0" fontId="7" fillId="3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8" fillId="0" borderId="0" xfId="0" applyFont="1" applyAlignment="1">
      <alignment horizontal="justify" wrapText="1"/>
    </xf>
    <xf numFmtId="0" fontId="4" fillId="0" borderId="0" xfId="0" applyFont="1" applyAlignment="1">
      <alignment horizontal="justify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17" fontId="6" fillId="4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3" borderId="0" xfId="1" applyFont="1" applyFill="1" applyBorder="1" applyAlignment="1" applyProtection="1">
      <alignment horizontal="left"/>
    </xf>
    <xf numFmtId="0" fontId="19" fillId="3" borderId="7" xfId="1" applyFont="1" applyFill="1" applyBorder="1" applyAlignment="1" applyProtection="1">
      <alignment horizontal="left"/>
    </xf>
    <xf numFmtId="17" fontId="6" fillId="4" borderId="0" xfId="0" applyNumberFormat="1" applyFont="1" applyFill="1" applyAlignment="1">
      <alignment horizontal="left" vertical="center"/>
    </xf>
    <xf numFmtId="49" fontId="26" fillId="0" borderId="11" xfId="3" applyNumberFormat="1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>
      <alignment horizontal="center" vertical="center" wrapText="1"/>
    </xf>
    <xf numFmtId="49" fontId="27" fillId="0" borderId="11" xfId="3" applyNumberFormat="1" applyFont="1" applyBorder="1" applyAlignment="1" applyProtection="1">
      <alignment horizontal="center" vertical="center" wrapText="1"/>
      <protection locked="0"/>
    </xf>
    <xf numFmtId="0" fontId="26" fillId="0" borderId="11" xfId="3" applyFont="1" applyBorder="1" applyAlignment="1" applyProtection="1">
      <alignment horizontal="center" vertical="center" wrapText="1"/>
      <protection locked="0"/>
    </xf>
    <xf numFmtId="49" fontId="26" fillId="0" borderId="11" xfId="3" applyNumberFormat="1" applyFont="1" applyBorder="1" applyAlignment="1">
      <alignment horizontal="center" vertical="center" wrapText="1"/>
    </xf>
    <xf numFmtId="164" fontId="6" fillId="6" borderId="0" xfId="0" applyNumberFormat="1" applyFont="1" applyFill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3" fillId="3" borderId="0" xfId="1" applyFill="1" applyBorder="1" applyAlignment="1" applyProtection="1"/>
    <xf numFmtId="0" fontId="4" fillId="5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1" fontId="4" fillId="0" borderId="0" xfId="2" applyNumberFormat="1" applyFont="1" applyFill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" fontId="8" fillId="5" borderId="11" xfId="0" applyNumberFormat="1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justify" vertical="center"/>
    </xf>
    <xf numFmtId="0" fontId="6" fillId="8" borderId="0" xfId="0" applyFont="1" applyFill="1" applyAlignment="1">
      <alignment horizontal="justify" vertical="center"/>
    </xf>
    <xf numFmtId="0" fontId="29" fillId="8" borderId="0" xfId="0" applyFont="1" applyFill="1" applyAlignme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1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top" wrapText="1"/>
    </xf>
    <xf numFmtId="1" fontId="8" fillId="7" borderId="11" xfId="0" applyNumberFormat="1" applyFont="1" applyFill="1" applyBorder="1" applyAlignment="1">
      <alignment horizontal="center"/>
    </xf>
    <xf numFmtId="1" fontId="8" fillId="7" borderId="11" xfId="0" applyNumberFormat="1" applyFont="1" applyFill="1" applyBorder="1" applyAlignment="1">
      <alignment horizontal="center" vertical="center"/>
    </xf>
    <xf numFmtId="1" fontId="8" fillId="5" borderId="11" xfId="0" applyNumberFormat="1" applyFont="1" applyFill="1" applyBorder="1" applyAlignment="1">
      <alignment horizontal="center"/>
    </xf>
    <xf numFmtId="9" fontId="4" fillId="5" borderId="11" xfId="2" applyFont="1" applyFill="1" applyBorder="1" applyAlignment="1">
      <alignment horizontal="center" vertical="center"/>
    </xf>
    <xf numFmtId="1" fontId="4" fillId="7" borderId="11" xfId="2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9" fontId="4" fillId="0" borderId="11" xfId="2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9" fontId="17" fillId="5" borderId="11" xfId="0" applyNumberFormat="1" applyFont="1" applyFill="1" applyBorder="1" applyAlignment="1">
      <alignment horizontal="center" vertical="center"/>
    </xf>
    <xf numFmtId="9" fontId="16" fillId="5" borderId="11" xfId="0" applyNumberFormat="1" applyFont="1" applyFill="1" applyBorder="1" applyAlignment="1">
      <alignment horizontal="center" vertical="center" wrapText="1"/>
    </xf>
    <xf numFmtId="1" fontId="4" fillId="0" borderId="11" xfId="2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8" fillId="3" borderId="0" xfId="0" applyFont="1" applyFill="1" applyAlignment="1">
      <alignment horizontal="center"/>
    </xf>
    <xf numFmtId="0" fontId="28" fillId="3" borderId="7" xfId="0" applyFont="1" applyFill="1" applyBorder="1" applyAlignment="1">
      <alignment horizontal="center"/>
    </xf>
    <xf numFmtId="17" fontId="21" fillId="3" borderId="6" xfId="0" applyNumberFormat="1" applyFont="1" applyFill="1" applyBorder="1" applyAlignment="1" applyProtection="1">
      <alignment horizontal="right"/>
      <protection locked="0"/>
    </xf>
    <xf numFmtId="17" fontId="21" fillId="3" borderId="0" xfId="0" applyNumberFormat="1" applyFont="1" applyFill="1" applyAlignment="1" applyProtection="1">
      <alignment horizontal="right"/>
      <protection locked="0"/>
    </xf>
    <xf numFmtId="17" fontId="21" fillId="3" borderId="7" xfId="0" applyNumberFormat="1" applyFont="1" applyFill="1" applyBorder="1" applyAlignment="1" applyProtection="1">
      <alignment horizontal="right"/>
      <protection locked="0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1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9" fontId="8" fillId="5" borderId="12" xfId="2" applyFont="1" applyFill="1" applyBorder="1" applyAlignment="1">
      <alignment horizontal="center" vertical="center"/>
    </xf>
    <xf numFmtId="9" fontId="8" fillId="5" borderId="13" xfId="2" applyFont="1" applyFill="1" applyBorder="1" applyAlignment="1">
      <alignment horizontal="center" vertical="center"/>
    </xf>
    <xf numFmtId="9" fontId="8" fillId="5" borderId="14" xfId="2" applyFont="1" applyFill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1" fontId="8" fillId="5" borderId="13" xfId="0" applyNumberFormat="1" applyFont="1" applyFill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2" xfId="2" applyNumberFormat="1" applyFont="1" applyFill="1" applyBorder="1" applyAlignment="1">
      <alignment horizontal="center" vertical="center"/>
    </xf>
    <xf numFmtId="1" fontId="8" fillId="5" borderId="13" xfId="2" applyNumberFormat="1" applyFont="1" applyFill="1" applyBorder="1" applyAlignment="1">
      <alignment horizontal="center" vertical="center"/>
    </xf>
    <xf numFmtId="1" fontId="8" fillId="5" borderId="14" xfId="2" applyNumberFormat="1" applyFont="1" applyFill="1" applyBorder="1" applyAlignment="1">
      <alignment horizontal="center" vertical="center"/>
    </xf>
    <xf numFmtId="9" fontId="8" fillId="0" borderId="12" xfId="2" applyFont="1" applyFill="1" applyBorder="1" applyAlignment="1">
      <alignment horizontal="center" vertical="center" wrapText="1"/>
    </xf>
    <xf numFmtId="9" fontId="8" fillId="0" borderId="13" xfId="2" applyFont="1" applyFill="1" applyBorder="1" applyAlignment="1">
      <alignment horizontal="center" vertical="center" wrapText="1"/>
    </xf>
    <xf numFmtId="9" fontId="8" fillId="0" borderId="14" xfId="2" applyFont="1" applyFill="1" applyBorder="1" applyAlignment="1">
      <alignment horizontal="center" vertical="center" wrapText="1"/>
    </xf>
    <xf numFmtId="1" fontId="8" fillId="0" borderId="12" xfId="2" applyNumberFormat="1" applyFont="1" applyFill="1" applyBorder="1" applyAlignment="1">
      <alignment horizontal="center" vertical="center" wrapText="1"/>
    </xf>
    <xf numFmtId="1" fontId="8" fillId="0" borderId="13" xfId="2" applyNumberFormat="1" applyFont="1" applyFill="1" applyBorder="1" applyAlignment="1">
      <alignment horizontal="center" vertical="center" wrapText="1"/>
    </xf>
    <xf numFmtId="1" fontId="8" fillId="0" borderId="14" xfId="2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" xfId="3" xr:uid="{00000000-0005-0000-0000-000002000000}"/>
    <cellStyle name="Porcentaje" xfId="2" builtinId="5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38099</xdr:rowOff>
    </xdr:from>
    <xdr:to>
      <xdr:col>2</xdr:col>
      <xdr:colOff>400050</xdr:colOff>
      <xdr:row>6</xdr:row>
      <xdr:rowOff>85724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" y="228599"/>
          <a:ext cx="1419225" cy="130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8"/>
  <sheetViews>
    <sheetView view="pageBreakPreview" topLeftCell="A5" zoomScaleSheetLayoutView="100" workbookViewId="0">
      <selection activeCell="L11" sqref="L11"/>
    </sheetView>
  </sheetViews>
  <sheetFormatPr baseColWidth="10" defaultRowHeight="15" x14ac:dyDescent="0.25"/>
  <cols>
    <col min="1" max="1" width="7.42578125" customWidth="1"/>
  </cols>
  <sheetData>
    <row r="1" spans="1:10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ht="28.5" x14ac:dyDescent="0.45">
      <c r="A2" s="89"/>
      <c r="B2" s="90"/>
      <c r="C2" s="90"/>
      <c r="D2" s="90"/>
      <c r="E2" s="90"/>
      <c r="F2" s="90"/>
      <c r="G2" s="90"/>
      <c r="H2" s="90"/>
      <c r="I2" s="90"/>
      <c r="J2" s="91"/>
    </row>
    <row r="3" spans="1:10" x14ac:dyDescent="0.25">
      <c r="A3" s="13"/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25">
      <c r="A4" s="13"/>
      <c r="B4" s="14"/>
      <c r="C4" s="14"/>
      <c r="D4" s="14"/>
      <c r="E4" s="14"/>
      <c r="F4" s="14"/>
      <c r="G4" s="14"/>
      <c r="H4" s="14"/>
      <c r="I4" s="14"/>
      <c r="J4" s="15"/>
    </row>
    <row r="5" spans="1:10" ht="25.5" x14ac:dyDescent="0.35">
      <c r="A5" s="92" t="s">
        <v>13</v>
      </c>
      <c r="B5" s="93"/>
      <c r="C5" s="93"/>
      <c r="D5" s="93"/>
      <c r="E5" s="93"/>
      <c r="F5" s="93"/>
      <c r="G5" s="93"/>
      <c r="H5" s="93"/>
      <c r="I5" s="93"/>
      <c r="J5" s="94"/>
    </row>
    <row r="6" spans="1:10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</row>
    <row r="7" spans="1:10" ht="18.75" x14ac:dyDescent="0.3">
      <c r="A7" s="95" t="s">
        <v>95</v>
      </c>
      <c r="B7" s="96"/>
      <c r="C7" s="96"/>
      <c r="D7" s="96"/>
      <c r="E7" s="96"/>
      <c r="F7" s="96"/>
      <c r="G7" s="96"/>
      <c r="H7" s="96"/>
      <c r="I7" s="96"/>
      <c r="J7" s="97"/>
    </row>
    <row r="8" spans="1:10" ht="15.75" thickBot="1" x14ac:dyDescent="0.3">
      <c r="A8" s="16"/>
      <c r="B8" s="17"/>
      <c r="C8" s="17"/>
      <c r="D8" s="17"/>
      <c r="E8" s="17"/>
      <c r="F8" s="17"/>
      <c r="G8" s="17"/>
      <c r="H8" s="17"/>
      <c r="I8" s="17"/>
      <c r="J8" s="18"/>
    </row>
    <row r="9" spans="1:10" ht="15.75" thickTop="1" x14ac:dyDescent="0.25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ht="18.75" x14ac:dyDescent="0.3">
      <c r="A11" s="13"/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18.75" x14ac:dyDescent="0.3">
      <c r="A13" s="52"/>
      <c r="B13" s="41" t="s">
        <v>73</v>
      </c>
      <c r="C13" s="52"/>
      <c r="D13" s="52"/>
      <c r="E13" s="52"/>
      <c r="F13" s="52"/>
      <c r="G13" s="52"/>
      <c r="H13" s="52"/>
      <c r="I13" s="52"/>
      <c r="J13" s="14"/>
    </row>
    <row r="14" spans="1:10" s="9" customFormat="1" ht="18.75" x14ac:dyDescent="0.3">
      <c r="A14" s="13"/>
      <c r="B14" s="14"/>
      <c r="C14" s="14"/>
      <c r="D14" s="14"/>
      <c r="E14" s="14"/>
      <c r="F14" s="14"/>
      <c r="G14" s="14"/>
      <c r="H14" s="14"/>
      <c r="I14" s="14"/>
      <c r="J14" s="42"/>
    </row>
    <row r="15" spans="1:10" s="9" customFormat="1" ht="18.75" x14ac:dyDescent="0.3">
      <c r="A15" s="19"/>
      <c r="B15" s="41" t="s">
        <v>17</v>
      </c>
      <c r="C15" s="41"/>
      <c r="D15" s="41"/>
      <c r="E15" s="41"/>
      <c r="F15" s="41"/>
      <c r="G15" s="41"/>
      <c r="H15" s="41"/>
      <c r="I15" s="41"/>
      <c r="J15" s="21"/>
    </row>
    <row r="16" spans="1:10" s="9" customFormat="1" ht="18.75" x14ac:dyDescent="0.3">
      <c r="A16" s="19"/>
      <c r="B16" s="20"/>
      <c r="C16" s="20"/>
      <c r="D16" s="20"/>
      <c r="E16" s="20"/>
      <c r="F16" s="20"/>
      <c r="G16" s="20"/>
      <c r="H16" s="20"/>
      <c r="I16" s="20"/>
      <c r="J16" s="42"/>
    </row>
    <row r="17" spans="1:10" s="9" customFormat="1" ht="18.75" x14ac:dyDescent="0.3">
      <c r="A17" s="19"/>
      <c r="B17" s="41" t="s">
        <v>74</v>
      </c>
      <c r="C17" s="20"/>
      <c r="D17" s="20"/>
      <c r="E17" s="20"/>
      <c r="F17" s="20"/>
      <c r="G17" s="20"/>
      <c r="H17" s="20"/>
      <c r="I17" s="20"/>
      <c r="J17" s="42"/>
    </row>
    <row r="18" spans="1:10" s="9" customFormat="1" ht="18.75" x14ac:dyDescent="0.3">
      <c r="A18" s="19"/>
      <c r="B18" s="20"/>
      <c r="C18" s="20"/>
      <c r="D18" s="20"/>
      <c r="E18" s="20"/>
      <c r="F18" s="20"/>
      <c r="G18" s="20"/>
      <c r="H18" s="20"/>
      <c r="I18" s="20"/>
      <c r="J18" s="42"/>
    </row>
    <row r="19" spans="1:10" s="9" customFormat="1" ht="18.75" x14ac:dyDescent="0.3">
      <c r="A19" s="19"/>
      <c r="B19" s="41" t="s">
        <v>18</v>
      </c>
      <c r="C19" s="41"/>
      <c r="D19" s="41"/>
      <c r="E19" s="41"/>
      <c r="F19" s="41"/>
      <c r="G19" s="41"/>
      <c r="H19" s="41"/>
      <c r="I19" s="41"/>
      <c r="J19" s="21"/>
    </row>
    <row r="20" spans="1:10" s="9" customFormat="1" ht="18.75" x14ac:dyDescent="0.3">
      <c r="A20" s="19"/>
      <c r="B20" s="20"/>
      <c r="C20" s="20"/>
      <c r="D20" s="20"/>
      <c r="E20" s="20"/>
      <c r="F20" s="20"/>
      <c r="G20" s="20"/>
      <c r="H20" s="20"/>
      <c r="I20" s="20"/>
      <c r="J20" s="42"/>
    </row>
    <row r="21" spans="1:10" s="9" customFormat="1" ht="18.75" x14ac:dyDescent="0.3">
      <c r="A21" s="19"/>
      <c r="B21" s="41" t="s">
        <v>19</v>
      </c>
      <c r="C21" s="41"/>
      <c r="D21" s="41"/>
      <c r="E21" s="41"/>
      <c r="F21" s="41"/>
      <c r="G21" s="41"/>
      <c r="H21" s="41"/>
      <c r="I21" s="41"/>
      <c r="J21" s="21"/>
    </row>
    <row r="22" spans="1:10" s="9" customFormat="1" ht="18.75" x14ac:dyDescent="0.3">
      <c r="A22" s="19"/>
      <c r="B22" s="20"/>
      <c r="C22" s="20"/>
      <c r="D22" s="20"/>
      <c r="E22" s="20"/>
      <c r="F22" s="20"/>
      <c r="G22" s="20"/>
      <c r="H22" s="20"/>
      <c r="I22" s="20"/>
      <c r="J22" s="42"/>
    </row>
    <row r="23" spans="1:10" s="9" customFormat="1" ht="18.75" x14ac:dyDescent="0.3">
      <c r="A23" s="19"/>
      <c r="B23" s="41" t="s">
        <v>20</v>
      </c>
      <c r="C23" s="41"/>
      <c r="D23" s="41"/>
      <c r="E23" s="41"/>
      <c r="F23" s="41"/>
      <c r="G23" s="41"/>
      <c r="H23" s="41"/>
      <c r="I23" s="41"/>
      <c r="J23" s="21"/>
    </row>
    <row r="24" spans="1:10" s="9" customFormat="1" ht="18.75" x14ac:dyDescent="0.3">
      <c r="A24" s="19"/>
      <c r="B24" s="20"/>
      <c r="C24" s="20"/>
      <c r="D24" s="20"/>
      <c r="E24" s="20"/>
      <c r="F24" s="20"/>
      <c r="G24" s="20"/>
      <c r="H24" s="20"/>
      <c r="I24" s="20"/>
      <c r="J24" s="42"/>
    </row>
    <row r="25" spans="1:10" s="9" customFormat="1" ht="18.75" x14ac:dyDescent="0.3">
      <c r="A25" s="19"/>
      <c r="B25" s="41" t="s">
        <v>21</v>
      </c>
      <c r="C25" s="41"/>
      <c r="D25" s="41"/>
      <c r="E25" s="41"/>
      <c r="F25" s="41"/>
      <c r="G25" s="41"/>
      <c r="H25" s="41"/>
      <c r="I25" s="41"/>
      <c r="J25" s="21"/>
    </row>
    <row r="26" spans="1:10" s="9" customFormat="1" ht="18.75" x14ac:dyDescent="0.3">
      <c r="A26" s="19"/>
      <c r="B26" s="20"/>
      <c r="C26" s="20"/>
      <c r="D26" s="20"/>
      <c r="E26" s="20"/>
      <c r="F26" s="20"/>
      <c r="G26" s="20"/>
      <c r="H26" s="20"/>
      <c r="I26" s="20"/>
      <c r="J26" s="21"/>
    </row>
    <row r="27" spans="1:10" ht="18.75" x14ac:dyDescent="0.3">
      <c r="A27" s="19"/>
      <c r="B27" s="20"/>
      <c r="C27" s="20"/>
      <c r="D27" s="20"/>
      <c r="E27" s="20"/>
      <c r="F27" s="20"/>
      <c r="G27" s="20"/>
      <c r="H27" s="20"/>
      <c r="I27" s="20"/>
      <c r="J27" s="15"/>
    </row>
    <row r="28" spans="1:10" ht="15.75" thickBot="1" x14ac:dyDescent="0.3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4"/>
    </row>
    <row r="30" spans="1:10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25">
      <c r="A38" s="14"/>
      <c r="B38" s="14"/>
      <c r="C38" s="14"/>
      <c r="D38" s="14"/>
      <c r="E38" s="14"/>
      <c r="F38" s="14"/>
      <c r="G38" s="14"/>
      <c r="H38" s="14"/>
      <c r="I38" s="14"/>
    </row>
  </sheetData>
  <mergeCells count="3">
    <mergeCell ref="A2:J2"/>
    <mergeCell ref="A5:J5"/>
    <mergeCell ref="A7:J7"/>
  </mergeCells>
  <hyperlinks>
    <hyperlink ref="B14:J14" location="'GESTIÓN PLENOS'!A1" display="Gestión de plenos" xr:uid="{00000000-0004-0000-0000-000000000000}"/>
    <hyperlink ref="B16:J16" location="'INFORMÁTICA Y SISTEMAS'!A1" display="Informática y sistemas" xr:uid="{00000000-0004-0000-0000-000001000000}"/>
    <hyperlink ref="B20:J20" location="DIFUSIÓN!A1" display="Difusión" xr:uid="{00000000-0004-0000-0000-000002000000}"/>
    <hyperlink ref="B22:J22" location="CAPACITACIÓN!A1" display="Capacitación" xr:uid="{00000000-0004-0000-0000-000003000000}"/>
    <hyperlink ref="B24:J24" location="JURÍDICO!A1" display="Jurídico" xr:uid="{00000000-0004-0000-0000-000004000000}"/>
    <hyperlink ref="B13" location="'ASEORIAS Y ORIENTACIÓN'!A1" display="Asesoría y Orientación" xr:uid="{00000000-0004-0000-0000-000005000000}"/>
    <hyperlink ref="B15" location="'GESTIÓN PLENOS'!A1" display="Gestión de plenos" xr:uid="{00000000-0004-0000-0000-000006000000}"/>
    <hyperlink ref="B19" location="'COBERTURA MEDIOS'!Área_de_impresión" display="Cobertura de medios" xr:uid="{00000000-0004-0000-0000-000007000000}"/>
    <hyperlink ref="B17" location="'SOLICITUDES DE INFORMACIÓN'!A1" display="Solicitudes de Información" xr:uid="{00000000-0004-0000-0000-000009000000}"/>
    <hyperlink ref="B21" location="DIFUSIÓN!A1" display="Difusión" xr:uid="{00000000-0004-0000-0000-00000A000000}"/>
    <hyperlink ref="B23" location="CAPACITACIÓN!Área_de_impresión" display="Capacitación" xr:uid="{00000000-0004-0000-0000-00000B000000}"/>
    <hyperlink ref="B25" location="JURÍDICO!Área_de_impresión" display="Jurídico" xr:uid="{00000000-0004-0000-0000-00000C000000}"/>
  </hyperlink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 tint="-0.249977111117893"/>
  </sheetPr>
  <dimension ref="A1:O21"/>
  <sheetViews>
    <sheetView showGridLines="0" workbookViewId="0">
      <selection activeCell="D6" sqref="D6"/>
    </sheetView>
  </sheetViews>
  <sheetFormatPr baseColWidth="10" defaultColWidth="11.42578125" defaultRowHeight="11.25" x14ac:dyDescent="0.25"/>
  <cols>
    <col min="1" max="1" width="7.42578125" style="1" bestFit="1" customWidth="1"/>
    <col min="2" max="2" width="28.42578125" style="3" bestFit="1" customWidth="1"/>
    <col min="3" max="3" width="9.42578125" style="1" customWidth="1"/>
    <col min="4" max="6" width="6.7109375" style="1" bestFit="1" customWidth="1"/>
    <col min="7" max="9" width="7" style="1" bestFit="1" customWidth="1"/>
    <col min="10" max="11" width="6.7109375" style="1" customWidth="1"/>
    <col min="12" max="12" width="6.7109375" style="1" bestFit="1" customWidth="1"/>
    <col min="13" max="14" width="6.42578125" style="1" bestFit="1" customWidth="1"/>
    <col min="15" max="15" width="17.42578125" style="1" bestFit="1" customWidth="1"/>
    <col min="16" max="16" width="12.42578125" style="3" bestFit="1" customWidth="1"/>
    <col min="17" max="16384" width="11.42578125" style="3"/>
  </cols>
  <sheetData>
    <row r="1" spans="1:15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2.75" x14ac:dyDescent="0.25">
      <c r="A2" s="99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 t="str">
        <f>PORTADA!A7</f>
        <v>Enero-Diciembre 25</v>
      </c>
      <c r="O3" s="102"/>
    </row>
    <row r="5" spans="1:15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92</v>
      </c>
    </row>
    <row r="6" spans="1:15" x14ac:dyDescent="0.2">
      <c r="A6" s="44" t="s">
        <v>70</v>
      </c>
      <c r="B6" s="45" t="s">
        <v>69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51">
        <f>SUM(C6:N6)</f>
        <v>0</v>
      </c>
    </row>
    <row r="7" spans="1:15" x14ac:dyDescent="0.2">
      <c r="B7" s="22"/>
      <c r="C7" s="36"/>
      <c r="D7" s="36"/>
      <c r="E7" s="36"/>
      <c r="F7" s="36"/>
      <c r="G7" s="35"/>
      <c r="H7" s="35"/>
      <c r="I7" s="35"/>
      <c r="J7" s="35"/>
      <c r="K7" s="35"/>
      <c r="L7" s="35"/>
      <c r="M7" s="35"/>
      <c r="N7" s="35"/>
      <c r="O7" s="24"/>
    </row>
    <row r="8" spans="1:15" x14ac:dyDescent="0.2">
      <c r="B8" s="22"/>
      <c r="C8" s="36"/>
      <c r="D8" s="36"/>
      <c r="E8" s="36"/>
      <c r="F8" s="36"/>
      <c r="G8" s="35"/>
      <c r="H8" s="35"/>
      <c r="I8" s="35"/>
      <c r="J8" s="35"/>
      <c r="K8" s="35"/>
      <c r="L8" s="35"/>
      <c r="M8" s="35"/>
      <c r="N8" s="35"/>
      <c r="O8" s="24"/>
    </row>
    <row r="9" spans="1:15" x14ac:dyDescent="0.2">
      <c r="B9" s="23"/>
      <c r="C9" s="36"/>
      <c r="D9" s="36"/>
      <c r="E9" s="36"/>
      <c r="F9" s="36"/>
      <c r="G9" s="35"/>
      <c r="H9" s="35"/>
      <c r="I9" s="35"/>
      <c r="J9" s="35"/>
      <c r="K9" s="35"/>
      <c r="L9" s="35"/>
      <c r="M9" s="35"/>
      <c r="N9" s="35"/>
      <c r="O9" s="24"/>
    </row>
    <row r="10" spans="1:15" x14ac:dyDescent="0.2">
      <c r="B10" s="23"/>
      <c r="C10" s="36"/>
      <c r="D10" s="36"/>
      <c r="E10" s="36"/>
      <c r="F10" s="36"/>
      <c r="G10" s="35"/>
      <c r="H10" s="35"/>
      <c r="I10" s="35"/>
      <c r="J10" s="35"/>
      <c r="K10" s="35"/>
      <c r="L10" s="35"/>
      <c r="M10" s="35"/>
      <c r="N10" s="35"/>
      <c r="O10" s="24"/>
    </row>
    <row r="11" spans="1:15" x14ac:dyDescent="0.2">
      <c r="B11" s="2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6"/>
    </row>
    <row r="12" spans="1:15" x14ac:dyDescent="0.2">
      <c r="B12" s="23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26"/>
    </row>
    <row r="13" spans="1:15" x14ac:dyDescent="0.2">
      <c r="B13" s="23"/>
      <c r="C13" s="35"/>
      <c r="D13" s="35"/>
      <c r="E13" s="35"/>
      <c r="F13" s="35"/>
      <c r="G13" s="36"/>
      <c r="H13" s="36"/>
      <c r="I13" s="36"/>
      <c r="J13" s="36"/>
      <c r="K13" s="36"/>
      <c r="L13" s="36"/>
      <c r="M13" s="36"/>
      <c r="N13" s="36"/>
      <c r="O13" s="26"/>
    </row>
    <row r="14" spans="1:15" x14ac:dyDescent="0.2">
      <c r="B14" s="2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6"/>
    </row>
    <row r="15" spans="1:15" x14ac:dyDescent="0.2">
      <c r="B15" s="23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6"/>
    </row>
    <row r="16" spans="1:15" x14ac:dyDescent="0.2">
      <c r="B16" s="23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26"/>
    </row>
    <row r="17" spans="2:15" x14ac:dyDescent="0.2">
      <c r="B17" s="2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26"/>
    </row>
    <row r="18" spans="2:15" x14ac:dyDescent="0.2">
      <c r="B18" s="23"/>
      <c r="C18" s="36"/>
      <c r="D18" s="36"/>
      <c r="E18" s="36"/>
      <c r="F18" s="36"/>
      <c r="G18" s="35"/>
      <c r="H18" s="35"/>
      <c r="I18" s="35"/>
      <c r="J18" s="35"/>
      <c r="K18" s="35"/>
      <c r="L18" s="35"/>
      <c r="M18" s="35"/>
      <c r="N18" s="35"/>
      <c r="O18" s="24"/>
    </row>
    <row r="19" spans="2:15" x14ac:dyDescent="0.2">
      <c r="B19" s="23"/>
      <c r="C19" s="36"/>
      <c r="D19" s="36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24"/>
    </row>
    <row r="20" spans="2:15" x14ac:dyDescent="0.2">
      <c r="B20" s="2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4"/>
    </row>
    <row r="21" spans="2:15" x14ac:dyDescent="0.2">
      <c r="C21" s="36"/>
      <c r="D21" s="36"/>
      <c r="E21" s="36"/>
      <c r="F21" s="36"/>
      <c r="G21" s="35"/>
      <c r="H21" s="35"/>
      <c r="I21" s="35"/>
      <c r="J21" s="35"/>
      <c r="K21" s="35"/>
      <c r="L21" s="35"/>
      <c r="M21" s="35"/>
      <c r="N21" s="35"/>
      <c r="O21" s="24"/>
    </row>
  </sheetData>
  <sheetProtection algorithmName="SHA-512" hashValue="pWMHN9rh3mvVeGJF9QMEeosJfhLinExmt9PXVLUJb9cxt9G+lVzw9vbYetm4mX+w9ZZwU9JrDDufdV/YgXvfNQ==" saltValue="Ay7g6VafZIAqXujRoqOo5A==" spinCount="100000" sheet="1" objects="1" scenarios="1"/>
  <mergeCells count="4">
    <mergeCell ref="A1:O1"/>
    <mergeCell ref="A2:O2"/>
    <mergeCell ref="A3:M3"/>
    <mergeCell ref="N3:O3"/>
  </mergeCells>
  <conditionalFormatting sqref="C5:N5">
    <cfRule type="timePeriod" dxfId="16" priority="1" timePeriod="thisMonth">
      <formula>AND(MONTH(C5)=MONTH(TODAY()),YEAR(C5)=YEAR(TODAY()))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7" tint="0.39997558519241921"/>
  </sheetPr>
  <dimension ref="A1:O17"/>
  <sheetViews>
    <sheetView showGridLines="0" tabSelected="1" zoomScale="150" zoomScaleNormal="150" workbookViewId="0">
      <selection activeCell="C22" sqref="C22"/>
    </sheetView>
  </sheetViews>
  <sheetFormatPr baseColWidth="10" defaultColWidth="11.42578125" defaultRowHeight="11.25" x14ac:dyDescent="0.25"/>
  <cols>
    <col min="1" max="1" width="7.42578125" style="1" bestFit="1" customWidth="1"/>
    <col min="2" max="2" width="28.42578125" style="3" bestFit="1" customWidth="1"/>
    <col min="3" max="5" width="5.28515625" style="1" customWidth="1"/>
    <col min="6" max="6" width="7.42578125" style="1" customWidth="1"/>
    <col min="7" max="10" width="5.28515625" style="1" customWidth="1"/>
    <col min="11" max="11" width="6.42578125" style="1" customWidth="1"/>
    <col min="12" max="12" width="7.42578125" style="1" customWidth="1"/>
    <col min="13" max="14" width="6.42578125" style="1" bestFit="1" customWidth="1"/>
    <col min="15" max="15" width="12.42578125" style="1" bestFit="1" customWidth="1"/>
    <col min="16" max="16384" width="11.42578125" style="3"/>
  </cols>
  <sheetData>
    <row r="1" spans="1:15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2.75" x14ac:dyDescent="0.25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 t="str">
        <f>PORTADA!A7</f>
        <v>Enero-Diciembre 25</v>
      </c>
      <c r="O3" s="102"/>
    </row>
    <row r="4" spans="1:15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57"/>
    </row>
    <row r="5" spans="1:15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96</v>
      </c>
    </row>
    <row r="6" spans="1:15" x14ac:dyDescent="0.25">
      <c r="A6" s="44" t="s">
        <v>30</v>
      </c>
      <c r="B6" s="45" t="s">
        <v>29</v>
      </c>
      <c r="C6" s="53">
        <v>114</v>
      </c>
      <c r="D6" s="53">
        <v>108</v>
      </c>
      <c r="E6" s="53">
        <v>110</v>
      </c>
      <c r="F6" s="53">
        <v>115</v>
      </c>
      <c r="G6" s="53">
        <v>129</v>
      </c>
      <c r="H6" s="53">
        <v>146</v>
      </c>
      <c r="I6" s="53">
        <v>92</v>
      </c>
      <c r="J6" s="53">
        <v>221</v>
      </c>
      <c r="K6" s="53">
        <v>101</v>
      </c>
      <c r="L6" s="53">
        <v>150</v>
      </c>
      <c r="M6" s="53">
        <v>110</v>
      </c>
      <c r="N6" s="53">
        <v>84</v>
      </c>
      <c r="O6" s="54">
        <f t="shared" ref="O6:O11" si="0">SUM(C6:N6)</f>
        <v>1480</v>
      </c>
    </row>
    <row r="7" spans="1:15" x14ac:dyDescent="0.25">
      <c r="A7" s="44" t="s">
        <v>32</v>
      </c>
      <c r="B7" s="45" t="s">
        <v>31</v>
      </c>
      <c r="C7" s="53">
        <v>7</v>
      </c>
      <c r="D7" s="53">
        <v>4</v>
      </c>
      <c r="E7" s="53">
        <v>5</v>
      </c>
      <c r="F7" s="53">
        <v>5</v>
      </c>
      <c r="G7" s="53">
        <v>5</v>
      </c>
      <c r="H7" s="53">
        <v>5</v>
      </c>
      <c r="I7" s="53">
        <v>3</v>
      </c>
      <c r="J7" s="53">
        <v>4</v>
      </c>
      <c r="K7" s="53">
        <v>4</v>
      </c>
      <c r="L7" s="53">
        <v>5</v>
      </c>
      <c r="M7" s="53">
        <v>4</v>
      </c>
      <c r="N7" s="53">
        <v>3</v>
      </c>
      <c r="O7" s="54">
        <f t="shared" si="0"/>
        <v>54</v>
      </c>
    </row>
    <row r="8" spans="1:15" x14ac:dyDescent="0.25">
      <c r="A8" s="44" t="s">
        <v>38</v>
      </c>
      <c r="B8" s="45" t="s">
        <v>33</v>
      </c>
      <c r="C8" s="53">
        <v>4</v>
      </c>
      <c r="D8" s="53">
        <v>4</v>
      </c>
      <c r="E8" s="53">
        <v>4</v>
      </c>
      <c r="F8" s="53">
        <v>4</v>
      </c>
      <c r="G8" s="53">
        <v>4</v>
      </c>
      <c r="H8" s="53">
        <v>4</v>
      </c>
      <c r="I8" s="59">
        <v>3</v>
      </c>
      <c r="J8" s="53">
        <v>4</v>
      </c>
      <c r="K8" s="53">
        <v>4</v>
      </c>
      <c r="L8" s="53">
        <v>5</v>
      </c>
      <c r="M8" s="59">
        <v>4</v>
      </c>
      <c r="N8" s="59">
        <v>3</v>
      </c>
      <c r="O8" s="54">
        <f t="shared" si="0"/>
        <v>47</v>
      </c>
    </row>
    <row r="9" spans="1:15" x14ac:dyDescent="0.25">
      <c r="A9" s="44" t="s">
        <v>39</v>
      </c>
      <c r="B9" s="45" t="s">
        <v>34</v>
      </c>
      <c r="C9" s="53">
        <v>3</v>
      </c>
      <c r="D9" s="53">
        <v>0</v>
      </c>
      <c r="E9" s="53">
        <v>1</v>
      </c>
      <c r="F9" s="53">
        <v>1</v>
      </c>
      <c r="G9" s="53">
        <v>1</v>
      </c>
      <c r="H9" s="53">
        <v>1</v>
      </c>
      <c r="I9" s="59">
        <v>0</v>
      </c>
      <c r="J9" s="53">
        <v>0</v>
      </c>
      <c r="K9" s="53">
        <v>0</v>
      </c>
      <c r="L9" s="53">
        <v>0</v>
      </c>
      <c r="M9" s="59">
        <v>0</v>
      </c>
      <c r="N9" s="59">
        <v>0</v>
      </c>
      <c r="O9" s="54">
        <f t="shared" si="0"/>
        <v>7</v>
      </c>
    </row>
    <row r="10" spans="1:15" x14ac:dyDescent="0.25">
      <c r="A10" s="44" t="s">
        <v>40</v>
      </c>
      <c r="B10" s="45" t="s">
        <v>35</v>
      </c>
      <c r="C10" s="53">
        <v>4</v>
      </c>
      <c r="D10" s="53">
        <v>1</v>
      </c>
      <c r="E10" s="53">
        <v>4</v>
      </c>
      <c r="F10" s="53">
        <v>2</v>
      </c>
      <c r="G10" s="53">
        <v>2</v>
      </c>
      <c r="H10" s="53">
        <v>3</v>
      </c>
      <c r="I10" s="53">
        <v>1</v>
      </c>
      <c r="J10" s="53">
        <v>1</v>
      </c>
      <c r="K10" s="53">
        <v>1</v>
      </c>
      <c r="L10" s="53">
        <v>4</v>
      </c>
      <c r="M10" s="59">
        <v>0</v>
      </c>
      <c r="N10" s="59">
        <v>0</v>
      </c>
      <c r="O10" s="54">
        <f t="shared" si="0"/>
        <v>23</v>
      </c>
    </row>
    <row r="11" spans="1:15" ht="12" x14ac:dyDescent="0.25">
      <c r="A11" s="48" t="s">
        <v>63</v>
      </c>
      <c r="B11" s="45" t="s">
        <v>62</v>
      </c>
      <c r="C11" s="84">
        <v>1</v>
      </c>
      <c r="D11" s="84">
        <v>1</v>
      </c>
      <c r="E11" s="84">
        <v>0</v>
      </c>
      <c r="F11" s="84">
        <v>6</v>
      </c>
      <c r="G11" s="84">
        <v>2</v>
      </c>
      <c r="H11" s="84">
        <v>1</v>
      </c>
      <c r="I11" s="84">
        <v>0</v>
      </c>
      <c r="J11" s="84">
        <v>1</v>
      </c>
      <c r="K11" s="84">
        <v>0</v>
      </c>
      <c r="L11" s="84">
        <v>1</v>
      </c>
      <c r="M11" s="84">
        <v>0</v>
      </c>
      <c r="N11" s="84">
        <v>0</v>
      </c>
      <c r="O11" s="85">
        <f t="shared" si="0"/>
        <v>13</v>
      </c>
    </row>
    <row r="17" spans="15:15" x14ac:dyDescent="0.25">
      <c r="O17" s="4"/>
    </row>
  </sheetData>
  <sheetProtection algorithmName="SHA-512" hashValue="2XI4TubQICOSmyAYX/9umP9u2DQgssHbIecJnnPHtCitHVA9XlRmC34105jDi3+MF6O9IVoAjtu8bSTGWBJAdA==" saltValue="hqxndnV7kzdI4vPryMuATg==" spinCount="100000" sheet="1" objects="1" scenarios="1"/>
  <mergeCells count="4">
    <mergeCell ref="A1:O1"/>
    <mergeCell ref="A2:O2"/>
    <mergeCell ref="A3:M3"/>
    <mergeCell ref="N3:O3"/>
  </mergeCells>
  <conditionalFormatting sqref="C5:N5">
    <cfRule type="timePeriod" dxfId="15" priority="8" timePeriod="thisMonth">
      <formula>AND(MONTH(C5)=MONTH(TODAY()),YEAR(C5)=YEAR(TODAY()))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 tint="0.39997558519241921"/>
  </sheetPr>
  <dimension ref="A1:O21"/>
  <sheetViews>
    <sheetView showGridLines="0" workbookViewId="0">
      <selection activeCell="H19" sqref="H19"/>
    </sheetView>
  </sheetViews>
  <sheetFormatPr baseColWidth="10" defaultColWidth="11.42578125" defaultRowHeight="11.25" x14ac:dyDescent="0.25"/>
  <cols>
    <col min="1" max="1" width="7.42578125" style="1" bestFit="1" customWidth="1"/>
    <col min="2" max="2" width="28.42578125" style="3" bestFit="1" customWidth="1"/>
    <col min="3" max="3" width="9.42578125" style="1" customWidth="1"/>
    <col min="4" max="6" width="6.7109375" style="1" bestFit="1" customWidth="1"/>
    <col min="7" max="9" width="7" style="1" bestFit="1" customWidth="1"/>
    <col min="10" max="11" width="6.7109375" style="1" customWidth="1"/>
    <col min="12" max="12" width="6.7109375" style="1" bestFit="1" customWidth="1"/>
    <col min="13" max="14" width="6.42578125" style="1" bestFit="1" customWidth="1"/>
    <col min="15" max="15" width="17.42578125" style="1" bestFit="1" customWidth="1"/>
    <col min="16" max="16" width="12.42578125" style="3" bestFit="1" customWidth="1"/>
    <col min="17" max="16384" width="11.42578125" style="3"/>
  </cols>
  <sheetData>
    <row r="1" spans="1:15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2.75" x14ac:dyDescent="0.25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 t="str">
        <f>PORTADA!A7</f>
        <v>Enero-Diciembre 25</v>
      </c>
      <c r="O3" s="102"/>
    </row>
    <row r="5" spans="1:15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96</v>
      </c>
    </row>
    <row r="6" spans="1:15" ht="33.75" x14ac:dyDescent="0.25">
      <c r="A6" s="49" t="s">
        <v>67</v>
      </c>
      <c r="B6" s="46" t="s">
        <v>66</v>
      </c>
      <c r="C6" s="80">
        <v>1</v>
      </c>
      <c r="D6" s="80">
        <v>1</v>
      </c>
      <c r="E6" s="80">
        <v>1</v>
      </c>
      <c r="F6" s="80">
        <v>1</v>
      </c>
      <c r="G6" s="80">
        <v>1</v>
      </c>
      <c r="H6" s="80">
        <v>1</v>
      </c>
      <c r="I6" s="80">
        <v>1</v>
      </c>
      <c r="J6" s="80">
        <v>1</v>
      </c>
      <c r="K6" s="80">
        <v>1</v>
      </c>
      <c r="L6" s="80">
        <v>1</v>
      </c>
      <c r="M6" s="80">
        <v>1</v>
      </c>
      <c r="N6" s="80">
        <v>1</v>
      </c>
      <c r="O6" s="80">
        <f>AVERAGE(C6:N6)</f>
        <v>1</v>
      </c>
    </row>
    <row r="7" spans="1:15" x14ac:dyDescent="0.2">
      <c r="B7" s="22"/>
      <c r="C7" s="24"/>
      <c r="D7" s="24"/>
      <c r="E7" s="24"/>
      <c r="F7" s="24"/>
      <c r="G7" s="35"/>
      <c r="H7" s="35"/>
      <c r="I7" s="35"/>
      <c r="J7" s="35"/>
      <c r="K7" s="35"/>
      <c r="L7" s="35"/>
      <c r="M7" s="35"/>
      <c r="N7" s="35"/>
      <c r="O7" s="24"/>
    </row>
    <row r="8" spans="1:15" x14ac:dyDescent="0.2">
      <c r="B8" s="22"/>
      <c r="C8" s="24"/>
      <c r="D8" s="24"/>
      <c r="E8" s="24"/>
      <c r="F8" s="24"/>
      <c r="G8" s="35"/>
      <c r="H8" s="35"/>
      <c r="I8" s="35"/>
      <c r="J8" s="35"/>
      <c r="K8" s="35"/>
      <c r="L8" s="35"/>
      <c r="M8" s="35"/>
      <c r="N8" s="35"/>
      <c r="O8" s="24"/>
    </row>
    <row r="9" spans="1:15" x14ac:dyDescent="0.2">
      <c r="B9" s="23"/>
      <c r="C9" s="24"/>
      <c r="D9" s="24"/>
      <c r="E9" s="24"/>
      <c r="F9" s="24"/>
      <c r="G9" s="35"/>
      <c r="H9" s="35"/>
      <c r="I9" s="35"/>
      <c r="J9" s="35"/>
      <c r="K9" s="35"/>
      <c r="L9" s="35"/>
      <c r="M9" s="35"/>
      <c r="N9" s="35"/>
      <c r="O9" s="24"/>
    </row>
    <row r="10" spans="1:15" x14ac:dyDescent="0.2">
      <c r="B10" s="23"/>
      <c r="C10" s="24"/>
      <c r="D10" s="24"/>
      <c r="E10" s="24"/>
      <c r="F10" s="24"/>
      <c r="G10" s="35"/>
      <c r="H10" s="35"/>
      <c r="I10" s="35"/>
      <c r="J10" s="35"/>
      <c r="K10" s="35"/>
      <c r="L10" s="35"/>
      <c r="M10" s="35"/>
      <c r="N10" s="35"/>
      <c r="O10" s="24"/>
    </row>
    <row r="11" spans="1:15" x14ac:dyDescent="0.2">
      <c r="B11" s="23"/>
      <c r="C11" s="65"/>
      <c r="D11" s="65"/>
      <c r="E11" s="65"/>
      <c r="F11" s="65"/>
      <c r="G11" s="36"/>
      <c r="H11" s="36"/>
      <c r="I11" s="36"/>
      <c r="J11" s="36"/>
      <c r="K11" s="36"/>
      <c r="L11" s="36"/>
      <c r="M11" s="36"/>
      <c r="N11" s="36"/>
      <c r="O11" s="26"/>
    </row>
    <row r="12" spans="1:15" x14ac:dyDescent="0.2">
      <c r="B12" s="23"/>
      <c r="C12" s="65"/>
      <c r="D12" s="65"/>
      <c r="E12" s="65"/>
      <c r="F12" s="65"/>
      <c r="G12" s="36"/>
      <c r="H12" s="36"/>
      <c r="I12" s="36"/>
      <c r="J12" s="36"/>
      <c r="K12" s="36"/>
      <c r="L12" s="36"/>
      <c r="M12" s="36"/>
      <c r="N12" s="36"/>
      <c r="O12" s="26"/>
    </row>
    <row r="13" spans="1:15" x14ac:dyDescent="0.2">
      <c r="B13" s="23"/>
      <c r="C13" s="65"/>
      <c r="D13" s="65"/>
      <c r="E13" s="65"/>
      <c r="F13" s="65"/>
      <c r="G13" s="36"/>
      <c r="H13" s="36"/>
      <c r="I13" s="36"/>
      <c r="J13" s="36"/>
      <c r="K13" s="36"/>
      <c r="L13" s="36"/>
      <c r="M13" s="36"/>
      <c r="N13" s="36"/>
      <c r="O13" s="26"/>
    </row>
    <row r="14" spans="1:15" x14ac:dyDescent="0.2">
      <c r="B14" s="23"/>
      <c r="C14" s="65"/>
      <c r="D14" s="65"/>
      <c r="E14" s="65"/>
      <c r="F14" s="65"/>
      <c r="G14" s="36"/>
      <c r="H14" s="36"/>
      <c r="I14" s="36"/>
      <c r="J14" s="36"/>
      <c r="K14" s="36"/>
      <c r="L14" s="36"/>
      <c r="M14" s="36"/>
      <c r="N14" s="36"/>
      <c r="O14" s="26"/>
    </row>
    <row r="15" spans="1:15" x14ac:dyDescent="0.2">
      <c r="B15" s="23"/>
      <c r="C15" s="65"/>
      <c r="D15" s="65"/>
      <c r="E15" s="65"/>
      <c r="F15" s="65"/>
      <c r="G15" s="36"/>
      <c r="H15" s="36"/>
      <c r="I15" s="36"/>
      <c r="J15" s="36"/>
      <c r="K15" s="36"/>
      <c r="L15" s="36"/>
      <c r="M15" s="36"/>
      <c r="N15" s="36"/>
      <c r="O15" s="26"/>
    </row>
    <row r="16" spans="1:15" x14ac:dyDescent="0.2">
      <c r="B16" s="23"/>
      <c r="C16" s="65"/>
      <c r="D16" s="65"/>
      <c r="E16" s="65"/>
      <c r="F16" s="65"/>
      <c r="G16" s="36"/>
      <c r="H16" s="36"/>
      <c r="I16" s="36"/>
      <c r="J16" s="36"/>
      <c r="K16" s="36"/>
      <c r="L16" s="36"/>
      <c r="M16" s="36"/>
      <c r="N16" s="36"/>
      <c r="O16" s="26"/>
    </row>
    <row r="17" spans="2:15" x14ac:dyDescent="0.2">
      <c r="B17" s="23"/>
      <c r="C17" s="65"/>
      <c r="D17" s="65"/>
      <c r="E17" s="65"/>
      <c r="F17" s="65"/>
      <c r="G17" s="36"/>
      <c r="H17" s="36"/>
      <c r="I17" s="36"/>
      <c r="J17" s="36"/>
      <c r="K17" s="36"/>
      <c r="L17" s="36"/>
      <c r="M17" s="36"/>
      <c r="N17" s="36"/>
      <c r="O17" s="26"/>
    </row>
    <row r="18" spans="2:15" x14ac:dyDescent="0.2">
      <c r="B18" s="23"/>
      <c r="C18" s="24"/>
      <c r="D18" s="24"/>
      <c r="E18" s="24"/>
      <c r="F18" s="24"/>
      <c r="G18" s="35"/>
      <c r="H18" s="35"/>
      <c r="I18" s="35"/>
      <c r="J18" s="35"/>
      <c r="K18" s="35"/>
      <c r="L18" s="35"/>
      <c r="M18" s="35"/>
      <c r="N18" s="35"/>
      <c r="O18" s="24"/>
    </row>
    <row r="19" spans="2:15" x14ac:dyDescent="0.2">
      <c r="B19" s="23"/>
      <c r="C19" s="24"/>
      <c r="D19" s="24"/>
      <c r="E19" s="24"/>
      <c r="F19" s="24"/>
      <c r="G19" s="35"/>
      <c r="H19" s="35"/>
      <c r="I19" s="35"/>
      <c r="J19" s="35"/>
      <c r="K19" s="35"/>
      <c r="L19" s="35"/>
      <c r="M19" s="35"/>
      <c r="N19" s="35"/>
      <c r="O19" s="24"/>
    </row>
    <row r="20" spans="2:15" x14ac:dyDescent="0.2">
      <c r="B20" s="23"/>
      <c r="C20" s="24"/>
      <c r="D20" s="24"/>
      <c r="E20" s="24"/>
      <c r="F20" s="24"/>
      <c r="G20" s="35"/>
      <c r="H20" s="35"/>
      <c r="I20" s="35"/>
      <c r="J20" s="35"/>
      <c r="K20" s="35"/>
      <c r="L20" s="35"/>
      <c r="M20" s="35"/>
      <c r="N20" s="35"/>
      <c r="O20" s="24"/>
    </row>
    <row r="21" spans="2:15" x14ac:dyDescent="0.2">
      <c r="C21" s="24"/>
      <c r="D21" s="24"/>
      <c r="E21" s="24"/>
      <c r="F21" s="24"/>
      <c r="G21" s="35"/>
      <c r="H21" s="35"/>
      <c r="I21" s="35"/>
      <c r="J21" s="35"/>
      <c r="K21" s="35"/>
      <c r="L21" s="35"/>
      <c r="M21" s="35"/>
      <c r="N21" s="35"/>
      <c r="O21" s="24"/>
    </row>
  </sheetData>
  <sheetProtection algorithmName="SHA-512" hashValue="J/ip9C4VFdHUcBi/xMDFDVAPj+YvTh0z2DqOylN7q6eedX2mQijRlfiXXPJiWU4L6A1HEnH6IozL3q6bzG9COA==" saltValue="XsPpDymMr9O1MwARH9evaA==" spinCount="100000" sheet="1" objects="1" scenarios="1"/>
  <mergeCells count="4">
    <mergeCell ref="A1:O1"/>
    <mergeCell ref="A2:O2"/>
    <mergeCell ref="A3:M3"/>
    <mergeCell ref="N3:O3"/>
  </mergeCells>
  <conditionalFormatting sqref="C5:N5">
    <cfRule type="timePeriod" dxfId="14" priority="1" timePeriod="thisMonth">
      <formula>AND(MONTH(C5)=MONTH(TODAY()),YEAR(C5)=YEAR(TODAY()))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39997558519241921"/>
  </sheetPr>
  <dimension ref="A1:O34"/>
  <sheetViews>
    <sheetView showGridLines="0" zoomScale="85" zoomScaleNormal="85" workbookViewId="0">
      <selection activeCell="V32" sqref="V32"/>
    </sheetView>
  </sheetViews>
  <sheetFormatPr baseColWidth="10" defaultColWidth="11.42578125" defaultRowHeight="11.25" x14ac:dyDescent="0.25"/>
  <cols>
    <col min="1" max="1" width="7.42578125" style="1" bestFit="1" customWidth="1"/>
    <col min="2" max="2" width="42" style="3" customWidth="1"/>
    <col min="3" max="10" width="6.85546875" style="1" customWidth="1"/>
    <col min="11" max="11" width="6.7109375" style="1" customWidth="1"/>
    <col min="12" max="12" width="6.7109375" style="1" bestFit="1" customWidth="1"/>
    <col min="13" max="14" width="6.42578125" style="1" bestFit="1" customWidth="1"/>
    <col min="15" max="15" width="17.42578125" style="1" bestFit="1" customWidth="1"/>
    <col min="16" max="16" width="12.42578125" style="3" bestFit="1" customWidth="1"/>
    <col min="17" max="16384" width="11.42578125" style="3"/>
  </cols>
  <sheetData>
    <row r="1" spans="1:15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2.75" x14ac:dyDescent="0.25">
      <c r="A2" s="99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" customFormat="1" x14ac:dyDescent="0.25">
      <c r="A3" s="100" t="s">
        <v>87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 t="str">
        <f>PORTADA!A7</f>
        <v>Enero-Diciembre 25</v>
      </c>
      <c r="O3" s="102"/>
    </row>
    <row r="5" spans="1:15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96</v>
      </c>
    </row>
    <row r="6" spans="1:15" x14ac:dyDescent="0.2">
      <c r="A6" s="44" t="s">
        <v>68</v>
      </c>
      <c r="B6" s="46" t="s">
        <v>78</v>
      </c>
      <c r="C6" s="79">
        <v>36</v>
      </c>
      <c r="D6" s="79">
        <v>121</v>
      </c>
      <c r="E6" s="79">
        <v>64</v>
      </c>
      <c r="F6" s="79">
        <v>106</v>
      </c>
      <c r="G6" s="79">
        <v>86</v>
      </c>
      <c r="H6" s="79">
        <v>71</v>
      </c>
      <c r="I6" s="79">
        <v>50</v>
      </c>
      <c r="J6" s="79">
        <v>53</v>
      </c>
      <c r="K6" s="79">
        <v>71</v>
      </c>
      <c r="L6" s="79">
        <v>77</v>
      </c>
      <c r="M6" s="79">
        <v>58</v>
      </c>
      <c r="N6" s="79">
        <v>35</v>
      </c>
      <c r="O6" s="51">
        <f>SUM(C6:N6)</f>
        <v>828</v>
      </c>
    </row>
    <row r="7" spans="1:15" ht="22.5" x14ac:dyDescent="0.25">
      <c r="A7" s="44" t="s">
        <v>41</v>
      </c>
      <c r="B7" s="46" t="s">
        <v>36</v>
      </c>
      <c r="C7" s="62">
        <v>112</v>
      </c>
      <c r="D7" s="62">
        <v>62</v>
      </c>
      <c r="E7" s="62">
        <v>59</v>
      </c>
      <c r="F7" s="62">
        <v>78</v>
      </c>
      <c r="G7" s="62">
        <v>49</v>
      </c>
      <c r="H7" s="62">
        <v>47</v>
      </c>
      <c r="I7" s="62">
        <v>30</v>
      </c>
      <c r="J7" s="62">
        <v>32</v>
      </c>
      <c r="K7" s="62">
        <v>28</v>
      </c>
      <c r="L7" s="62">
        <v>48</v>
      </c>
      <c r="M7" s="62">
        <v>30</v>
      </c>
      <c r="N7" s="62">
        <v>25</v>
      </c>
      <c r="O7" s="51">
        <f>SUM(C7:N7)</f>
        <v>600</v>
      </c>
    </row>
    <row r="8" spans="1:15" ht="33.75" x14ac:dyDescent="0.25">
      <c r="A8" s="44" t="s">
        <v>42</v>
      </c>
      <c r="B8" s="46" t="s">
        <v>37</v>
      </c>
      <c r="C8" s="62">
        <v>41</v>
      </c>
      <c r="D8" s="62">
        <v>60</v>
      </c>
      <c r="E8" s="62">
        <v>39</v>
      </c>
      <c r="F8" s="62">
        <v>28</v>
      </c>
      <c r="G8" s="62">
        <v>38</v>
      </c>
      <c r="H8" s="62">
        <v>38</v>
      </c>
      <c r="I8" s="62">
        <v>20</v>
      </c>
      <c r="J8" s="62">
        <v>21</v>
      </c>
      <c r="K8" s="62">
        <v>43</v>
      </c>
      <c r="L8" s="62">
        <v>29</v>
      </c>
      <c r="M8" s="62">
        <v>28</v>
      </c>
      <c r="N8" s="62">
        <v>10</v>
      </c>
      <c r="O8" s="51">
        <f>SUM(C8:N8)</f>
        <v>395</v>
      </c>
    </row>
    <row r="9" spans="1:15" x14ac:dyDescent="0.2">
      <c r="B9" s="23"/>
      <c r="C9" s="36" t="s">
        <v>94</v>
      </c>
      <c r="D9" s="36"/>
      <c r="E9" s="36"/>
      <c r="F9" s="36"/>
      <c r="G9" s="35"/>
      <c r="H9" s="35"/>
      <c r="I9" s="35"/>
      <c r="J9" s="35"/>
      <c r="K9" s="35"/>
      <c r="L9" s="35"/>
      <c r="M9" s="35"/>
      <c r="N9" s="35"/>
      <c r="O9" s="24"/>
    </row>
    <row r="10" spans="1:15" x14ac:dyDescent="0.2">
      <c r="B10" s="23"/>
      <c r="C10" s="36"/>
      <c r="D10" s="36"/>
      <c r="E10" s="36"/>
      <c r="F10" s="36"/>
      <c r="G10" s="35"/>
      <c r="H10" s="35"/>
      <c r="I10" s="35"/>
      <c r="J10" s="35"/>
      <c r="K10" s="35"/>
      <c r="L10" s="35"/>
      <c r="M10" s="35"/>
      <c r="N10" s="35"/>
      <c r="O10" s="24"/>
    </row>
    <row r="11" spans="1:15" x14ac:dyDescent="0.2">
      <c r="B11" s="2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6"/>
    </row>
    <row r="12" spans="1:15" x14ac:dyDescent="0.25">
      <c r="B12" s="69" t="s">
        <v>80</v>
      </c>
      <c r="C12" s="50" t="s">
        <v>0</v>
      </c>
      <c r="D12" s="50" t="s">
        <v>1</v>
      </c>
      <c r="E12" s="50" t="s">
        <v>2</v>
      </c>
      <c r="F12" s="50" t="s">
        <v>3</v>
      </c>
      <c r="G12" s="50" t="s">
        <v>4</v>
      </c>
      <c r="H12" s="50" t="s">
        <v>5</v>
      </c>
      <c r="I12" s="50" t="s">
        <v>6</v>
      </c>
      <c r="J12" s="50" t="s">
        <v>7</v>
      </c>
      <c r="K12" s="50" t="s">
        <v>8</v>
      </c>
      <c r="L12" s="50" t="s">
        <v>9</v>
      </c>
      <c r="M12" s="50" t="s">
        <v>10</v>
      </c>
      <c r="N12" s="50" t="s">
        <v>11</v>
      </c>
      <c r="O12" s="8" t="s">
        <v>96</v>
      </c>
    </row>
    <row r="13" spans="1:15" x14ac:dyDescent="0.2">
      <c r="B13" s="68" t="s">
        <v>79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81">
        <f>SUM(C13:N13)</f>
        <v>0</v>
      </c>
    </row>
    <row r="14" spans="1:15" x14ac:dyDescent="0.2">
      <c r="B14" s="68" t="s">
        <v>83</v>
      </c>
      <c r="C14" s="77">
        <v>5</v>
      </c>
      <c r="D14" s="77">
        <v>14</v>
      </c>
      <c r="E14" s="77">
        <v>0</v>
      </c>
      <c r="F14" s="77">
        <v>3</v>
      </c>
      <c r="G14" s="77">
        <v>12</v>
      </c>
      <c r="H14" s="77">
        <v>0</v>
      </c>
      <c r="I14" s="77">
        <v>5</v>
      </c>
      <c r="J14" s="77">
        <v>9</v>
      </c>
      <c r="K14" s="77">
        <v>12</v>
      </c>
      <c r="L14" s="77">
        <v>5</v>
      </c>
      <c r="M14" s="77">
        <v>11</v>
      </c>
      <c r="N14" s="77">
        <v>5</v>
      </c>
      <c r="O14" s="81">
        <f>SUM(C14:N14)</f>
        <v>81</v>
      </c>
    </row>
    <row r="15" spans="1:15" x14ac:dyDescent="0.2">
      <c r="B15" s="68" t="s">
        <v>84</v>
      </c>
      <c r="C15" s="77">
        <v>12</v>
      </c>
      <c r="D15" s="77">
        <v>23</v>
      </c>
      <c r="E15" s="77">
        <v>0</v>
      </c>
      <c r="F15" s="77">
        <v>2</v>
      </c>
      <c r="G15" s="77">
        <v>3</v>
      </c>
      <c r="H15" s="77">
        <v>0</v>
      </c>
      <c r="I15" s="77">
        <v>0</v>
      </c>
      <c r="J15" s="77">
        <v>0</v>
      </c>
      <c r="K15" s="77">
        <v>1</v>
      </c>
      <c r="L15" s="77">
        <v>0</v>
      </c>
      <c r="M15" s="77">
        <v>0</v>
      </c>
      <c r="N15" s="77">
        <v>0</v>
      </c>
      <c r="O15" s="81">
        <f t="shared" ref="O15:O18" si="0">SUM(C15:N15)</f>
        <v>41</v>
      </c>
    </row>
    <row r="16" spans="1:15" x14ac:dyDescent="0.2">
      <c r="B16" s="68" t="s">
        <v>85</v>
      </c>
      <c r="C16" s="77">
        <v>9</v>
      </c>
      <c r="D16" s="77">
        <v>0</v>
      </c>
      <c r="E16" s="77">
        <v>0</v>
      </c>
      <c r="F16" s="77">
        <v>6</v>
      </c>
      <c r="G16" s="77">
        <v>3</v>
      </c>
      <c r="H16" s="77">
        <v>5</v>
      </c>
      <c r="I16" s="77">
        <v>2</v>
      </c>
      <c r="J16" s="77">
        <v>1</v>
      </c>
      <c r="K16" s="77">
        <v>9</v>
      </c>
      <c r="L16" s="77">
        <v>5</v>
      </c>
      <c r="M16" s="77">
        <v>4</v>
      </c>
      <c r="N16" s="77">
        <v>2</v>
      </c>
      <c r="O16" s="81">
        <f t="shared" si="0"/>
        <v>46</v>
      </c>
    </row>
    <row r="17" spans="2:15" x14ac:dyDescent="0.2">
      <c r="B17" s="68" t="s">
        <v>86</v>
      </c>
      <c r="C17" s="77">
        <v>10</v>
      </c>
      <c r="D17" s="77">
        <v>11</v>
      </c>
      <c r="E17" s="77">
        <v>0</v>
      </c>
      <c r="F17" s="77">
        <v>16</v>
      </c>
      <c r="G17" s="77">
        <v>18</v>
      </c>
      <c r="H17" s="77">
        <v>18</v>
      </c>
      <c r="I17" s="77">
        <v>8</v>
      </c>
      <c r="J17" s="77">
        <v>5</v>
      </c>
      <c r="K17" s="77">
        <v>14</v>
      </c>
      <c r="L17" s="77">
        <v>15</v>
      </c>
      <c r="M17" s="77">
        <v>10</v>
      </c>
      <c r="N17" s="77">
        <v>2</v>
      </c>
      <c r="O17" s="81">
        <f t="shared" si="0"/>
        <v>127</v>
      </c>
    </row>
    <row r="18" spans="2:15" x14ac:dyDescent="0.2">
      <c r="B18" s="68" t="s">
        <v>88</v>
      </c>
      <c r="C18" s="77">
        <v>0</v>
      </c>
      <c r="D18" s="77">
        <v>73</v>
      </c>
      <c r="E18" s="77">
        <v>64</v>
      </c>
      <c r="F18" s="77">
        <v>79</v>
      </c>
      <c r="G18" s="77">
        <v>50</v>
      </c>
      <c r="H18" s="77">
        <v>48</v>
      </c>
      <c r="I18" s="77">
        <v>35</v>
      </c>
      <c r="J18" s="77">
        <v>38</v>
      </c>
      <c r="K18" s="77">
        <v>35</v>
      </c>
      <c r="L18" s="77">
        <v>52</v>
      </c>
      <c r="M18" s="77">
        <v>33</v>
      </c>
      <c r="N18" s="77">
        <v>26</v>
      </c>
      <c r="O18" s="81">
        <f t="shared" si="0"/>
        <v>533</v>
      </c>
    </row>
    <row r="19" spans="2:15" x14ac:dyDescent="0.2">
      <c r="B19" s="23"/>
      <c r="C19" s="36"/>
      <c r="D19" s="36"/>
      <c r="E19" s="36"/>
      <c r="F19" s="36"/>
      <c r="G19" s="35"/>
      <c r="H19" s="35"/>
      <c r="I19" s="35"/>
      <c r="J19" s="35"/>
      <c r="K19" s="35"/>
      <c r="L19" s="35"/>
      <c r="M19" s="35"/>
      <c r="N19" s="35"/>
      <c r="O19" s="24"/>
    </row>
    <row r="20" spans="2:15" x14ac:dyDescent="0.25">
      <c r="B20" s="69" t="s">
        <v>81</v>
      </c>
      <c r="C20" s="50" t="s">
        <v>0</v>
      </c>
      <c r="D20" s="50" t="s">
        <v>1</v>
      </c>
      <c r="E20" s="50" t="s">
        <v>2</v>
      </c>
      <c r="F20" s="50" t="s">
        <v>3</v>
      </c>
      <c r="G20" s="50" t="s">
        <v>4</v>
      </c>
      <c r="H20" s="50" t="s">
        <v>5</v>
      </c>
      <c r="I20" s="50" t="s">
        <v>6</v>
      </c>
      <c r="J20" s="50" t="s">
        <v>7</v>
      </c>
      <c r="K20" s="50" t="s">
        <v>8</v>
      </c>
      <c r="L20" s="50" t="s">
        <v>9</v>
      </c>
      <c r="M20" s="50" t="s">
        <v>10</v>
      </c>
      <c r="N20" s="50" t="s">
        <v>11</v>
      </c>
      <c r="O20" s="8" t="s">
        <v>96</v>
      </c>
    </row>
    <row r="21" spans="2:15" x14ac:dyDescent="0.2">
      <c r="B21" s="68" t="s">
        <v>79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81">
        <f>SUM(C21:N21)</f>
        <v>0</v>
      </c>
    </row>
    <row r="22" spans="2:15" x14ac:dyDescent="0.2">
      <c r="B22" s="68" t="s">
        <v>83</v>
      </c>
      <c r="C22" s="77">
        <v>2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1</v>
      </c>
      <c r="K22" s="77">
        <v>0</v>
      </c>
      <c r="L22" s="77">
        <v>0</v>
      </c>
      <c r="M22" s="77">
        <v>1</v>
      </c>
      <c r="N22" s="77">
        <v>0</v>
      </c>
      <c r="O22" s="81">
        <f t="shared" ref="O22:O26" si="1">SUM(C22:N22)</f>
        <v>4</v>
      </c>
    </row>
    <row r="23" spans="2:15" x14ac:dyDescent="0.2">
      <c r="B23" s="68" t="s">
        <v>84</v>
      </c>
      <c r="C23" s="77">
        <v>0</v>
      </c>
      <c r="D23" s="77">
        <v>0</v>
      </c>
      <c r="E23" s="77">
        <v>0</v>
      </c>
      <c r="F23" s="77">
        <v>1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81">
        <f t="shared" si="1"/>
        <v>1</v>
      </c>
    </row>
    <row r="24" spans="2:15" x14ac:dyDescent="0.2">
      <c r="B24" s="68" t="s">
        <v>85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8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81">
        <f t="shared" si="1"/>
        <v>0</v>
      </c>
    </row>
    <row r="25" spans="2:15" x14ac:dyDescent="0.2">
      <c r="B25" s="68" t="s">
        <v>86</v>
      </c>
      <c r="C25" s="77">
        <v>0</v>
      </c>
      <c r="D25" s="77">
        <v>0</v>
      </c>
      <c r="E25" s="77">
        <v>0</v>
      </c>
      <c r="F25" s="77">
        <v>0</v>
      </c>
      <c r="G25" s="77">
        <v>1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81">
        <f t="shared" si="1"/>
        <v>1</v>
      </c>
    </row>
    <row r="26" spans="2:15" x14ac:dyDescent="0.2">
      <c r="B26" s="68" t="s">
        <v>89</v>
      </c>
      <c r="C26" s="77">
        <v>110</v>
      </c>
      <c r="D26" s="77">
        <v>62</v>
      </c>
      <c r="E26" s="77">
        <v>59</v>
      </c>
      <c r="F26" s="77">
        <v>77</v>
      </c>
      <c r="G26" s="77">
        <v>48</v>
      </c>
      <c r="H26" s="77">
        <v>47</v>
      </c>
      <c r="I26" s="77">
        <v>30</v>
      </c>
      <c r="J26" s="77">
        <v>31</v>
      </c>
      <c r="K26" s="77">
        <v>28</v>
      </c>
      <c r="L26" s="77">
        <v>48</v>
      </c>
      <c r="M26" s="77">
        <v>29</v>
      </c>
      <c r="N26" s="77">
        <v>25</v>
      </c>
      <c r="O26" s="81">
        <f t="shared" si="1"/>
        <v>594</v>
      </c>
    </row>
    <row r="28" spans="2:15" x14ac:dyDescent="0.25">
      <c r="B28" s="70" t="s">
        <v>82</v>
      </c>
      <c r="C28" s="50" t="s">
        <v>0</v>
      </c>
      <c r="D28" s="50" t="s">
        <v>1</v>
      </c>
      <c r="E28" s="50" t="s">
        <v>2</v>
      </c>
      <c r="F28" s="50" t="s">
        <v>3</v>
      </c>
      <c r="G28" s="50" t="s">
        <v>4</v>
      </c>
      <c r="H28" s="50" t="s">
        <v>5</v>
      </c>
      <c r="I28" s="50" t="s">
        <v>6</v>
      </c>
      <c r="J28" s="50" t="s">
        <v>7</v>
      </c>
      <c r="K28" s="50" t="s">
        <v>8</v>
      </c>
      <c r="L28" s="50" t="s">
        <v>9</v>
      </c>
      <c r="M28" s="50" t="s">
        <v>10</v>
      </c>
      <c r="N28" s="50" t="s">
        <v>11</v>
      </c>
      <c r="O28" s="8" t="s">
        <v>96</v>
      </c>
    </row>
    <row r="29" spans="2:15" x14ac:dyDescent="0.2">
      <c r="B29" s="68" t="s">
        <v>79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81">
        <f>SUM(C29:N29)</f>
        <v>0</v>
      </c>
    </row>
    <row r="30" spans="2:15" x14ac:dyDescent="0.2">
      <c r="B30" s="68" t="s">
        <v>83</v>
      </c>
      <c r="C30" s="77">
        <v>3</v>
      </c>
      <c r="D30" s="77">
        <v>14</v>
      </c>
      <c r="E30" s="77">
        <v>13</v>
      </c>
      <c r="F30" s="77">
        <v>3</v>
      </c>
      <c r="G30" s="77">
        <v>12</v>
      </c>
      <c r="H30" s="77">
        <v>13</v>
      </c>
      <c r="I30" s="77">
        <v>5</v>
      </c>
      <c r="J30" s="77">
        <v>8</v>
      </c>
      <c r="K30" s="77">
        <v>12</v>
      </c>
      <c r="L30" s="77">
        <v>5</v>
      </c>
      <c r="M30" s="77">
        <v>10</v>
      </c>
      <c r="N30" s="77">
        <v>5</v>
      </c>
      <c r="O30" s="81">
        <f t="shared" ref="O30:O34" si="2">SUM(C30:N30)</f>
        <v>103</v>
      </c>
    </row>
    <row r="31" spans="2:15" x14ac:dyDescent="0.2">
      <c r="B31" s="68" t="s">
        <v>84</v>
      </c>
      <c r="C31" s="77">
        <v>12</v>
      </c>
      <c r="D31" s="77">
        <v>23</v>
      </c>
      <c r="E31" s="77">
        <v>0</v>
      </c>
      <c r="F31" s="77">
        <v>1</v>
      </c>
      <c r="G31" s="77">
        <v>3</v>
      </c>
      <c r="H31" s="77">
        <v>1</v>
      </c>
      <c r="I31" s="77">
        <v>0</v>
      </c>
      <c r="J31" s="77">
        <v>0</v>
      </c>
      <c r="K31" s="77">
        <v>1</v>
      </c>
      <c r="L31" s="77">
        <v>0</v>
      </c>
      <c r="M31" s="77">
        <v>0</v>
      </c>
      <c r="N31" s="77">
        <v>0</v>
      </c>
      <c r="O31" s="81">
        <f t="shared" si="2"/>
        <v>41</v>
      </c>
    </row>
    <row r="32" spans="2:15" x14ac:dyDescent="0.2">
      <c r="B32" s="68" t="s">
        <v>85</v>
      </c>
      <c r="C32" s="77">
        <v>9</v>
      </c>
      <c r="D32" s="77">
        <v>1</v>
      </c>
      <c r="E32" s="77">
        <v>1</v>
      </c>
      <c r="F32" s="77">
        <v>6</v>
      </c>
      <c r="G32" s="77">
        <v>3</v>
      </c>
      <c r="H32" s="77">
        <v>5</v>
      </c>
      <c r="I32" s="77">
        <v>2</v>
      </c>
      <c r="J32" s="77">
        <v>1</v>
      </c>
      <c r="K32" s="77">
        <v>9</v>
      </c>
      <c r="L32" s="77">
        <v>5</v>
      </c>
      <c r="M32" s="77">
        <v>4</v>
      </c>
      <c r="N32" s="77">
        <v>2</v>
      </c>
      <c r="O32" s="81">
        <f t="shared" si="2"/>
        <v>48</v>
      </c>
    </row>
    <row r="33" spans="2:15" x14ac:dyDescent="0.2">
      <c r="B33" s="68" t="s">
        <v>86</v>
      </c>
      <c r="C33" s="77">
        <v>10</v>
      </c>
      <c r="D33" s="77">
        <v>11</v>
      </c>
      <c r="E33" s="77">
        <v>20</v>
      </c>
      <c r="F33" s="77">
        <v>16</v>
      </c>
      <c r="G33" s="77">
        <v>18</v>
      </c>
      <c r="H33" s="77">
        <v>18</v>
      </c>
      <c r="I33" s="77">
        <v>8</v>
      </c>
      <c r="J33" s="77">
        <v>5</v>
      </c>
      <c r="K33" s="77">
        <v>14</v>
      </c>
      <c r="L33" s="77">
        <v>15</v>
      </c>
      <c r="M33" s="77">
        <v>10</v>
      </c>
      <c r="N33" s="77">
        <v>2</v>
      </c>
      <c r="O33" s="81">
        <f t="shared" si="2"/>
        <v>147</v>
      </c>
    </row>
    <row r="34" spans="2:15" x14ac:dyDescent="0.2">
      <c r="B34" s="68" t="s">
        <v>89</v>
      </c>
      <c r="C34" s="77">
        <v>7</v>
      </c>
      <c r="D34" s="77">
        <v>11</v>
      </c>
      <c r="E34" s="77">
        <v>5</v>
      </c>
      <c r="F34" s="77">
        <v>2</v>
      </c>
      <c r="G34" s="77">
        <v>2</v>
      </c>
      <c r="H34" s="77">
        <v>1</v>
      </c>
      <c r="I34" s="77">
        <v>5</v>
      </c>
      <c r="J34" s="77">
        <v>7</v>
      </c>
      <c r="K34" s="77">
        <v>7</v>
      </c>
      <c r="L34" s="77">
        <v>4</v>
      </c>
      <c r="M34" s="77">
        <v>4</v>
      </c>
      <c r="N34" s="77">
        <v>1</v>
      </c>
      <c r="O34" s="81">
        <f t="shared" si="2"/>
        <v>56</v>
      </c>
    </row>
  </sheetData>
  <sheetProtection algorithmName="SHA-512" hashValue="k8hXIqur9AJAhKr0NpH8U3mBYB4BxED9Zn5iSww4BBFXgStUvTG8Dq4UZmpb+aYA7tIXnkjlJGTaC8tj7Cn1yA==" saltValue="DHwdtnSxP7hu/N4qjZy5Yg==" spinCount="100000" sheet="1" objects="1" scenarios="1"/>
  <mergeCells count="4">
    <mergeCell ref="A1:O1"/>
    <mergeCell ref="A2:O2"/>
    <mergeCell ref="A3:M3"/>
    <mergeCell ref="N3:O3"/>
  </mergeCells>
  <conditionalFormatting sqref="C5:N5">
    <cfRule type="timePeriod" dxfId="13" priority="7" timePeriod="thisMonth">
      <formula>AND(MONTH(C5)=MONTH(TODAY()),YEAR(C5)=YEAR(TODAY()))</formula>
    </cfRule>
  </conditionalFormatting>
  <conditionalFormatting sqref="C12:N12">
    <cfRule type="timePeriod" dxfId="12" priority="5" timePeriod="thisMonth">
      <formula>AND(MONTH(C12)=MONTH(TODAY()),YEAR(C12)=YEAR(TODAY()))</formula>
    </cfRule>
  </conditionalFormatting>
  <conditionalFormatting sqref="C20:N20">
    <cfRule type="timePeriod" dxfId="11" priority="3" timePeriod="thisMonth">
      <formula>AND(MONTH(C20)=MONTH(TODAY()),YEAR(C20)=YEAR(TODAY()))</formula>
    </cfRule>
  </conditionalFormatting>
  <conditionalFormatting sqref="C28:N28">
    <cfRule type="timePeriod" dxfId="10" priority="1" timePeriod="thisMonth">
      <formula>AND(MONTH(C28)=MONTH(TODAY()),YEAR(C28)=YEAR(TODAY()))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2" tint="-0.499984740745262"/>
    <pageSetUpPr fitToPage="1"/>
  </sheetPr>
  <dimension ref="A1:P19"/>
  <sheetViews>
    <sheetView showGridLines="0" workbookViewId="0">
      <selection activeCell="M24" sqref="M24"/>
    </sheetView>
  </sheetViews>
  <sheetFormatPr baseColWidth="10" defaultColWidth="11.42578125" defaultRowHeight="11.25" x14ac:dyDescent="0.25"/>
  <cols>
    <col min="1" max="1" width="7.5703125" style="1" bestFit="1" customWidth="1"/>
    <col min="2" max="2" width="28.42578125" style="3" bestFit="1" customWidth="1"/>
    <col min="3" max="6" width="6.7109375" style="1" bestFit="1" customWidth="1"/>
    <col min="7" max="7" width="8.7109375" style="1" bestFit="1" customWidth="1"/>
    <col min="8" max="8" width="6.7109375" style="1" bestFit="1" customWidth="1"/>
    <col min="9" max="9" width="8.7109375" style="1" bestFit="1" customWidth="1"/>
    <col min="10" max="10" width="6.42578125" style="1" bestFit="1" customWidth="1"/>
    <col min="11" max="12" width="8.7109375" style="1" bestFit="1" customWidth="1"/>
    <col min="13" max="14" width="6.42578125" style="1" bestFit="1" customWidth="1"/>
    <col min="15" max="15" width="12.42578125" style="1" bestFit="1" customWidth="1"/>
    <col min="16" max="16" width="12.42578125" style="3" bestFit="1" customWidth="1"/>
    <col min="17" max="16384" width="11.42578125" style="3"/>
  </cols>
  <sheetData>
    <row r="1" spans="1:16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ht="12.75" x14ac:dyDescent="0.25">
      <c r="A2" s="99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 t="str">
        <f>PORTADA!A7</f>
        <v>Enero-Diciembre 25</v>
      </c>
      <c r="O3" s="102"/>
    </row>
    <row r="5" spans="1:16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63" t="s">
        <v>96</v>
      </c>
      <c r="P5" s="4"/>
    </row>
    <row r="6" spans="1:16" ht="22.5" x14ac:dyDescent="0.25">
      <c r="A6" s="44" t="s">
        <v>44</v>
      </c>
      <c r="B6" s="45" t="s">
        <v>43</v>
      </c>
      <c r="C6" s="62">
        <v>0</v>
      </c>
      <c r="D6" s="62">
        <v>3</v>
      </c>
      <c r="E6" s="62">
        <v>0</v>
      </c>
      <c r="F6" s="62">
        <v>2</v>
      </c>
      <c r="G6" s="62">
        <v>1</v>
      </c>
      <c r="H6" s="62">
        <v>1</v>
      </c>
      <c r="I6" s="62">
        <v>1</v>
      </c>
      <c r="J6" s="62">
        <v>0</v>
      </c>
      <c r="K6" s="62">
        <v>0</v>
      </c>
      <c r="L6" s="62">
        <v>1</v>
      </c>
      <c r="M6" s="62">
        <v>2</v>
      </c>
      <c r="N6" s="62">
        <v>3</v>
      </c>
      <c r="O6" s="51">
        <f>SUM(C6:N6)</f>
        <v>14</v>
      </c>
      <c r="P6" s="24"/>
    </row>
    <row r="7" spans="1:16" x14ac:dyDescent="0.2">
      <c r="B7" s="22"/>
      <c r="C7" s="24"/>
      <c r="D7" s="24"/>
      <c r="E7" s="24"/>
      <c r="F7" s="24"/>
      <c r="G7" s="24"/>
      <c r="H7" s="24"/>
      <c r="I7" s="24"/>
      <c r="J7" s="24"/>
      <c r="K7" s="24"/>
      <c r="L7" s="31"/>
      <c r="M7" s="24"/>
      <c r="N7" s="24"/>
      <c r="O7" s="24"/>
      <c r="P7" s="24"/>
    </row>
    <row r="8" spans="1:16" x14ac:dyDescent="0.2">
      <c r="B8" s="22"/>
      <c r="C8" s="61"/>
      <c r="D8" s="61"/>
      <c r="E8" s="61"/>
      <c r="F8" s="61"/>
      <c r="G8" s="61"/>
      <c r="H8" s="25"/>
      <c r="I8" s="25"/>
      <c r="J8" s="25"/>
      <c r="K8" s="25"/>
      <c r="L8" s="31"/>
      <c r="M8" s="25"/>
      <c r="N8" s="25"/>
      <c r="O8" s="25"/>
      <c r="P8" s="25"/>
    </row>
    <row r="9" spans="1:16" x14ac:dyDescent="0.25"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4"/>
      <c r="P9" s="24"/>
    </row>
    <row r="10" spans="1:16" x14ac:dyDescent="0.25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31"/>
      <c r="M10" s="24"/>
      <c r="N10" s="24"/>
      <c r="O10" s="24"/>
      <c r="P10" s="24"/>
    </row>
    <row r="15" spans="1:16" x14ac:dyDescent="0.25">
      <c r="B15" s="31"/>
      <c r="C15" s="31"/>
      <c r="D15" s="31"/>
      <c r="E15" s="31"/>
    </row>
    <row r="16" spans="1:16" x14ac:dyDescent="0.25">
      <c r="B16" s="31"/>
      <c r="C16" s="31"/>
      <c r="D16" s="31"/>
      <c r="E16" s="31"/>
    </row>
    <row r="17" spans="2:5" x14ac:dyDescent="0.25">
      <c r="B17" s="31"/>
      <c r="C17" s="31"/>
      <c r="D17" s="31"/>
      <c r="E17" s="31"/>
    </row>
    <row r="18" spans="2:5" x14ac:dyDescent="0.25">
      <c r="B18" s="31"/>
      <c r="C18" s="31"/>
      <c r="D18" s="31"/>
      <c r="E18" s="31"/>
    </row>
    <row r="19" spans="2:5" x14ac:dyDescent="0.25">
      <c r="B19" s="31"/>
      <c r="C19" s="31"/>
      <c r="D19" s="31"/>
      <c r="E19" s="31"/>
    </row>
  </sheetData>
  <sheetProtection algorithmName="SHA-512" hashValue="+OSW0G9jyIoshDq1yqEyE6hwMdPcY2wg5wzeX38OQmkz32rSEOnxBU4zdJVisP6plDWm4KNuTJ7Flqvi50XY9g==" saltValue="APj3oLjXVnCPi2g/Pw/ScA==" spinCount="100000" sheet="1" objects="1" scenarios="1"/>
  <mergeCells count="4">
    <mergeCell ref="A1:O1"/>
    <mergeCell ref="A2:O2"/>
    <mergeCell ref="A3:M3"/>
    <mergeCell ref="N3:O3"/>
  </mergeCells>
  <conditionalFormatting sqref="C5:N5">
    <cfRule type="timePeriod" dxfId="9" priority="1" timePeriod="thisMonth">
      <formula>AND(MONTH(C5)=MONTH(TODAY()),YEAR(C5)=YEAR(TODAY()))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C00000"/>
  </sheetPr>
  <dimension ref="A1:O16"/>
  <sheetViews>
    <sheetView showGridLines="0" topLeftCell="B5" zoomScaleSheetLayoutView="85" workbookViewId="0">
      <selection activeCell="Q13" sqref="Q13"/>
    </sheetView>
  </sheetViews>
  <sheetFormatPr baseColWidth="10" defaultColWidth="11.42578125" defaultRowHeight="11.25" x14ac:dyDescent="0.25"/>
  <cols>
    <col min="1" max="1" width="8.42578125" style="1" bestFit="1" customWidth="1"/>
    <col min="2" max="2" width="28.42578125" style="3" bestFit="1" customWidth="1"/>
    <col min="3" max="3" width="8.7109375" style="1" customWidth="1"/>
    <col min="4" max="4" width="7.5703125" style="1" customWidth="1"/>
    <col min="5" max="6" width="6.7109375" style="1" bestFit="1" customWidth="1"/>
    <col min="7" max="7" width="6" style="1" bestFit="1" customWidth="1"/>
    <col min="8" max="9" width="6.7109375" style="1" bestFit="1" customWidth="1"/>
    <col min="10" max="14" width="6.42578125" style="1" bestFit="1" customWidth="1"/>
    <col min="15" max="15" width="14.42578125" style="1" customWidth="1"/>
    <col min="16" max="16384" width="11.42578125" style="3"/>
  </cols>
  <sheetData>
    <row r="1" spans="1:15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2.75" x14ac:dyDescent="0.25">
      <c r="A2" s="99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30" t="str">
        <f>PORTADA!A7</f>
        <v>Enero-Diciembre 25</v>
      </c>
    </row>
    <row r="5" spans="1:15" x14ac:dyDescent="0.25">
      <c r="A5" s="4" t="s">
        <v>12</v>
      </c>
      <c r="B5" s="7" t="s">
        <v>15</v>
      </c>
      <c r="C5" s="50" t="s">
        <v>0</v>
      </c>
      <c r="D5" s="50" t="s">
        <v>1</v>
      </c>
      <c r="E5" s="58" t="s">
        <v>24</v>
      </c>
      <c r="F5" s="58" t="s">
        <v>25</v>
      </c>
      <c r="G5" s="58" t="s">
        <v>26</v>
      </c>
      <c r="H5" s="58" t="s">
        <v>27</v>
      </c>
      <c r="I5" s="58" t="s">
        <v>28</v>
      </c>
      <c r="J5" s="58" t="s">
        <v>7</v>
      </c>
      <c r="K5" s="58" t="s">
        <v>8</v>
      </c>
      <c r="L5" s="58" t="s">
        <v>9</v>
      </c>
      <c r="M5" s="58" t="s">
        <v>10</v>
      </c>
      <c r="N5" s="58" t="s">
        <v>11</v>
      </c>
      <c r="O5" s="8" t="s">
        <v>96</v>
      </c>
    </row>
    <row r="7" spans="1:15" ht="12" x14ac:dyDescent="0.25">
      <c r="A7" s="44" t="s">
        <v>54</v>
      </c>
      <c r="B7" s="47" t="s">
        <v>46</v>
      </c>
      <c r="C7" s="84">
        <v>11</v>
      </c>
      <c r="D7" s="84">
        <v>21</v>
      </c>
      <c r="E7" s="84">
        <v>15</v>
      </c>
      <c r="F7" s="84">
        <v>7</v>
      </c>
      <c r="G7" s="84">
        <v>4</v>
      </c>
      <c r="H7" s="84">
        <v>12</v>
      </c>
      <c r="I7" s="84">
        <v>0</v>
      </c>
      <c r="J7" s="84">
        <v>1</v>
      </c>
      <c r="K7" s="84">
        <v>12</v>
      </c>
      <c r="L7" s="84">
        <v>9</v>
      </c>
      <c r="M7" s="84">
        <v>15</v>
      </c>
      <c r="N7" s="84">
        <v>5</v>
      </c>
      <c r="O7" s="85">
        <f t="shared" ref="O7:O14" si="0">SUM(C7:N7)</f>
        <v>112</v>
      </c>
    </row>
    <row r="8" spans="1:15" ht="22.5" x14ac:dyDescent="0.25">
      <c r="A8" s="44" t="s">
        <v>55</v>
      </c>
      <c r="B8" s="47" t="s">
        <v>47</v>
      </c>
      <c r="C8" s="84">
        <v>2</v>
      </c>
      <c r="D8" s="84">
        <v>9</v>
      </c>
      <c r="E8" s="84">
        <v>19</v>
      </c>
      <c r="F8" s="84">
        <v>7</v>
      </c>
      <c r="G8" s="84">
        <v>18</v>
      </c>
      <c r="H8" s="84">
        <v>9</v>
      </c>
      <c r="I8" s="84">
        <v>0</v>
      </c>
      <c r="J8" s="84">
        <v>4</v>
      </c>
      <c r="K8" s="84">
        <v>22</v>
      </c>
      <c r="L8" s="84">
        <v>17</v>
      </c>
      <c r="M8" s="84">
        <v>13</v>
      </c>
      <c r="N8" s="84">
        <v>4</v>
      </c>
      <c r="O8" s="85">
        <f t="shared" si="0"/>
        <v>124</v>
      </c>
    </row>
    <row r="9" spans="1:15" ht="22.5" x14ac:dyDescent="0.25">
      <c r="A9" s="44" t="s">
        <v>56</v>
      </c>
      <c r="B9" s="47" t="s">
        <v>48</v>
      </c>
      <c r="C9" s="86">
        <v>1</v>
      </c>
      <c r="D9" s="86">
        <v>1</v>
      </c>
      <c r="E9" s="86">
        <v>1</v>
      </c>
      <c r="F9" s="86">
        <v>1</v>
      </c>
      <c r="G9" s="86">
        <v>1</v>
      </c>
      <c r="H9" s="86">
        <v>1</v>
      </c>
      <c r="I9" s="86">
        <v>1</v>
      </c>
      <c r="J9" s="86">
        <v>1</v>
      </c>
      <c r="K9" s="86">
        <v>1</v>
      </c>
      <c r="L9" s="86">
        <v>1</v>
      </c>
      <c r="M9" s="86">
        <v>1</v>
      </c>
      <c r="N9" s="86">
        <v>1</v>
      </c>
      <c r="O9" s="87">
        <f>AVERAGE(C9:N9)</f>
        <v>1</v>
      </c>
    </row>
    <row r="10" spans="1:15" ht="22.5" x14ac:dyDescent="0.25">
      <c r="A10" s="44" t="s">
        <v>57</v>
      </c>
      <c r="B10" s="45" t="s">
        <v>49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5">
        <f t="shared" si="0"/>
        <v>0</v>
      </c>
    </row>
    <row r="11" spans="1:15" ht="12" x14ac:dyDescent="0.25">
      <c r="A11" s="44" t="s">
        <v>58</v>
      </c>
      <c r="B11" s="45" t="s">
        <v>50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1268</v>
      </c>
      <c r="O11" s="85">
        <f t="shared" si="0"/>
        <v>1268</v>
      </c>
    </row>
    <row r="12" spans="1:15" ht="12" x14ac:dyDescent="0.25">
      <c r="A12" s="44" t="s">
        <v>59</v>
      </c>
      <c r="B12" s="45" t="s">
        <v>51</v>
      </c>
      <c r="C12" s="87">
        <v>0.42</v>
      </c>
      <c r="D12" s="87">
        <v>7.0000000000000007E-2</v>
      </c>
      <c r="E12" s="87">
        <v>0.06</v>
      </c>
      <c r="F12" s="87">
        <v>0.04</v>
      </c>
      <c r="G12" s="87">
        <v>0</v>
      </c>
      <c r="H12" s="87">
        <v>0</v>
      </c>
      <c r="I12" s="87">
        <v>0.01</v>
      </c>
      <c r="J12" s="87">
        <v>0.02</v>
      </c>
      <c r="K12" s="87">
        <v>0</v>
      </c>
      <c r="L12" s="87">
        <v>0.01</v>
      </c>
      <c r="M12" s="87">
        <v>0.08</v>
      </c>
      <c r="N12" s="87">
        <v>0.05</v>
      </c>
      <c r="O12" s="87">
        <f>SUM(C12:N12)</f>
        <v>0.76000000000000012</v>
      </c>
    </row>
    <row r="13" spans="1:15" ht="22.5" x14ac:dyDescent="0.25">
      <c r="A13" s="44" t="s">
        <v>60</v>
      </c>
      <c r="B13" s="45" t="s">
        <v>52</v>
      </c>
      <c r="C13" s="84">
        <v>17</v>
      </c>
      <c r="D13" s="84">
        <v>24</v>
      </c>
      <c r="E13" s="84">
        <v>20</v>
      </c>
      <c r="F13" s="84">
        <v>14</v>
      </c>
      <c r="G13" s="84">
        <v>14</v>
      </c>
      <c r="H13" s="84">
        <v>17</v>
      </c>
      <c r="I13" s="84">
        <v>10</v>
      </c>
      <c r="J13" s="84">
        <v>16</v>
      </c>
      <c r="K13" s="84">
        <v>21</v>
      </c>
      <c r="L13" s="84">
        <v>13</v>
      </c>
      <c r="M13" s="84">
        <v>30</v>
      </c>
      <c r="N13" s="84">
        <v>20</v>
      </c>
      <c r="O13" s="85">
        <f t="shared" si="0"/>
        <v>216</v>
      </c>
    </row>
    <row r="14" spans="1:15" ht="22.5" x14ac:dyDescent="0.25">
      <c r="A14" s="44" t="s">
        <v>61</v>
      </c>
      <c r="B14" s="45" t="s">
        <v>53</v>
      </c>
      <c r="C14" s="84">
        <v>1107</v>
      </c>
      <c r="D14" s="84">
        <v>2962</v>
      </c>
      <c r="E14" s="84">
        <v>2661</v>
      </c>
      <c r="F14" s="84">
        <v>908</v>
      </c>
      <c r="G14" s="84">
        <v>769</v>
      </c>
      <c r="H14" s="84">
        <v>634</v>
      </c>
      <c r="I14" s="84">
        <v>640</v>
      </c>
      <c r="J14" s="84">
        <v>1320</v>
      </c>
      <c r="K14" s="84">
        <v>1265</v>
      </c>
      <c r="L14" s="84">
        <v>893</v>
      </c>
      <c r="M14" s="84">
        <v>1631</v>
      </c>
      <c r="N14" s="84">
        <v>582</v>
      </c>
      <c r="O14" s="85">
        <f t="shared" si="0"/>
        <v>15372</v>
      </c>
    </row>
    <row r="15" spans="1:15" ht="15" x14ac:dyDescent="0.25">
      <c r="A15" s="27"/>
      <c r="B15" s="29"/>
      <c r="C15" s="40"/>
      <c r="D15" s="40"/>
      <c r="E15" s="40"/>
      <c r="F15" s="37"/>
      <c r="G15" s="37"/>
      <c r="H15" s="37"/>
      <c r="I15" s="37"/>
      <c r="J15" s="39"/>
      <c r="K15" s="37"/>
      <c r="L15" s="37"/>
      <c r="M15" s="38"/>
      <c r="N15" s="39"/>
      <c r="O15" s="24"/>
    </row>
    <row r="16" spans="1:15" ht="15" x14ac:dyDescent="0.25">
      <c r="A16" s="27"/>
      <c r="B16" s="29"/>
      <c r="C16" s="40"/>
      <c r="D16" s="40"/>
      <c r="E16" s="40"/>
      <c r="F16" s="40"/>
      <c r="G16" s="37"/>
      <c r="H16" s="37"/>
      <c r="I16" s="37"/>
      <c r="J16" s="37"/>
      <c r="K16" s="37"/>
      <c r="L16" s="37"/>
      <c r="M16" s="38"/>
      <c r="N16" s="38"/>
      <c r="O16" s="24"/>
    </row>
  </sheetData>
  <sheetProtection algorithmName="SHA-512" hashValue="/d77R+FBHbTjHJn1SdDVWytospcsI2uz2LYnhCVHILJ/YPxCvc8qCUvfb98FHJWN1749lDo743PFYllBim/40A==" saltValue="kbQdeZN4kxNIVWlzOaFSAw==" spinCount="100000" sheet="1" objects="1" scenarios="1"/>
  <mergeCells count="3">
    <mergeCell ref="A1:O1"/>
    <mergeCell ref="A2:O2"/>
    <mergeCell ref="A3:N3"/>
  </mergeCells>
  <conditionalFormatting sqref="C5:D5">
    <cfRule type="timePeriod" dxfId="8" priority="16" timePeriod="thisMonth">
      <formula>AND(MONTH(C5)=MONTH(TODAY()),YEAR(C5)=YEAR(TODAY()))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O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1" tint="0.34998626667073579"/>
  </sheetPr>
  <dimension ref="A1:P42"/>
  <sheetViews>
    <sheetView showGridLines="0" zoomScale="140" zoomScaleNormal="140" zoomScaleSheetLayoutView="100" workbookViewId="0">
      <selection activeCell="O11" sqref="O11"/>
    </sheetView>
  </sheetViews>
  <sheetFormatPr baseColWidth="10" defaultColWidth="11.42578125" defaultRowHeight="11.25" x14ac:dyDescent="0.25"/>
  <cols>
    <col min="1" max="1" width="9.7109375" style="1" customWidth="1"/>
    <col min="2" max="2" width="28.42578125" style="3" bestFit="1" customWidth="1"/>
    <col min="3" max="6" width="6.7109375" style="1" bestFit="1" customWidth="1"/>
    <col min="7" max="7" width="6" style="1" bestFit="1" customWidth="1"/>
    <col min="8" max="9" width="6.7109375" style="1" bestFit="1" customWidth="1"/>
    <col min="10" max="11" width="6.42578125" style="1" bestFit="1" customWidth="1"/>
    <col min="12" max="12" width="7.42578125" style="1" customWidth="1"/>
    <col min="13" max="14" width="6.42578125" style="1" bestFit="1" customWidth="1"/>
    <col min="15" max="15" width="12.42578125" style="1" bestFit="1" customWidth="1"/>
    <col min="16" max="16384" width="11.42578125" style="3"/>
  </cols>
  <sheetData>
    <row r="1" spans="1:16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ht="12.75" x14ac:dyDescent="0.25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s="2" customFormat="1" x14ac:dyDescent="0.25">
      <c r="A3" s="104" t="s">
        <v>14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1" t="str">
        <f>+PORTADA!A7</f>
        <v>Enero-Diciembre 25</v>
      </c>
      <c r="P3" s="102"/>
    </row>
    <row r="4" spans="1:16" x14ac:dyDescent="0.25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25">
      <c r="A5" s="4" t="s">
        <v>12</v>
      </c>
      <c r="B5" s="7" t="s">
        <v>15</v>
      </c>
      <c r="C5" s="50" t="s">
        <v>0</v>
      </c>
      <c r="D5" s="82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96</v>
      </c>
    </row>
    <row r="6" spans="1:16" ht="45" x14ac:dyDescent="0.25">
      <c r="A6" s="49" t="s">
        <v>64</v>
      </c>
      <c r="B6" s="46" t="s">
        <v>91</v>
      </c>
      <c r="C6" s="105">
        <v>0.25</v>
      </c>
      <c r="D6" s="106"/>
      <c r="E6" s="107"/>
      <c r="F6" s="105">
        <v>0.25</v>
      </c>
      <c r="G6" s="106"/>
      <c r="H6" s="107"/>
      <c r="I6" s="105">
        <v>0.25</v>
      </c>
      <c r="J6" s="106"/>
      <c r="K6" s="107"/>
      <c r="L6" s="114">
        <v>0.25</v>
      </c>
      <c r="M6" s="115"/>
      <c r="N6" s="116"/>
      <c r="O6" s="83">
        <f>SUM(C6:N6)</f>
        <v>1</v>
      </c>
    </row>
    <row r="7" spans="1:16" ht="33.75" x14ac:dyDescent="0.25">
      <c r="A7" s="49" t="s">
        <v>65</v>
      </c>
      <c r="B7" s="71" t="s">
        <v>90</v>
      </c>
      <c r="C7" s="108">
        <v>80</v>
      </c>
      <c r="D7" s="109"/>
      <c r="E7" s="110"/>
      <c r="F7" s="111">
        <v>84</v>
      </c>
      <c r="G7" s="112"/>
      <c r="H7" s="113"/>
      <c r="I7" s="111">
        <v>83</v>
      </c>
      <c r="J7" s="112"/>
      <c r="K7" s="113"/>
      <c r="L7" s="117">
        <v>86</v>
      </c>
      <c r="M7" s="118"/>
      <c r="N7" s="119"/>
      <c r="O7" s="88">
        <f>AVERAGE(C7,F7,I7,L7)</f>
        <v>83.25</v>
      </c>
    </row>
    <row r="8" spans="1:16" ht="19.350000000000001" customHeight="1" x14ac:dyDescent="0.25">
      <c r="A8" s="27"/>
      <c r="B8" s="72"/>
      <c r="C8" s="31"/>
      <c r="D8" s="31"/>
      <c r="E8" s="31"/>
      <c r="F8" s="103"/>
      <c r="G8" s="103"/>
      <c r="H8" s="103"/>
      <c r="I8" s="31"/>
      <c r="J8" s="31"/>
      <c r="K8" s="31"/>
      <c r="L8" s="31"/>
      <c r="M8" s="31"/>
      <c r="N8" s="31"/>
      <c r="O8" s="24"/>
    </row>
    <row r="9" spans="1:16" x14ac:dyDescent="0.25">
      <c r="A9" s="27"/>
      <c r="B9" s="72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4"/>
    </row>
    <row r="10" spans="1:16" x14ac:dyDescent="0.25">
      <c r="A10" s="27"/>
      <c r="B10" s="7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4"/>
    </row>
    <row r="11" spans="1:16" x14ac:dyDescent="0.25">
      <c r="A11" s="27"/>
      <c r="B11" s="72"/>
      <c r="C11" s="31"/>
      <c r="D11" s="31"/>
      <c r="E11" s="31"/>
      <c r="F11" s="31"/>
      <c r="G11" s="31"/>
      <c r="H11" s="73"/>
      <c r="I11" s="31"/>
      <c r="J11" s="31"/>
      <c r="K11" s="73"/>
      <c r="L11" s="73"/>
      <c r="M11" s="73"/>
      <c r="N11" s="73"/>
      <c r="O11" s="24"/>
    </row>
    <row r="12" spans="1:16" x14ac:dyDescent="0.25">
      <c r="A12" s="27"/>
      <c r="B12" s="7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4"/>
    </row>
    <row r="13" spans="1:16" x14ac:dyDescent="0.25">
      <c r="A13" s="27"/>
      <c r="B13" s="7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4"/>
    </row>
    <row r="14" spans="1:16" x14ac:dyDescent="0.25">
      <c r="A14" s="27"/>
      <c r="B14" s="7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4"/>
    </row>
    <row r="15" spans="1:16" x14ac:dyDescent="0.25">
      <c r="A15" s="27"/>
      <c r="B15" s="7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4"/>
    </row>
    <row r="16" spans="1:16" x14ac:dyDescent="0.25">
      <c r="A16" s="27"/>
      <c r="B16" s="7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4"/>
    </row>
    <row r="17" spans="1:15" x14ac:dyDescent="0.25">
      <c r="A17" s="27"/>
      <c r="B17" s="7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5" x14ac:dyDescent="0.25">
      <c r="A18" s="27"/>
      <c r="B18" s="7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5" x14ac:dyDescent="0.25">
      <c r="A19" s="27"/>
      <c r="B19" s="7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</row>
    <row r="20" spans="1:15" x14ac:dyDescent="0.25">
      <c r="A20" s="27"/>
      <c r="B20" s="7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5" x14ac:dyDescent="0.2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5" x14ac:dyDescent="0.25">
      <c r="A22" s="74"/>
      <c r="B22" s="7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4"/>
    </row>
    <row r="23" spans="1:15" x14ac:dyDescent="0.25">
      <c r="A23" s="74"/>
      <c r="B23" s="75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2"/>
      <c r="O23" s="24"/>
    </row>
    <row r="24" spans="1:15" x14ac:dyDescent="0.25">
      <c r="A24" s="33"/>
      <c r="B24" s="33"/>
      <c r="I24" s="31"/>
      <c r="J24" s="31"/>
      <c r="K24" s="31"/>
      <c r="L24" s="31"/>
    </row>
    <row r="25" spans="1:15" x14ac:dyDescent="0.25">
      <c r="A25" s="33"/>
      <c r="B25" s="76"/>
    </row>
    <row r="26" spans="1:15" x14ac:dyDescent="0.25">
      <c r="A26" s="34"/>
      <c r="B26" s="33"/>
      <c r="C26" s="31"/>
    </row>
    <row r="27" spans="1:15" x14ac:dyDescent="0.25">
      <c r="A27" s="33"/>
      <c r="B27" s="28"/>
      <c r="C27" s="31"/>
    </row>
    <row r="28" spans="1:15" x14ac:dyDescent="0.25">
      <c r="C28" s="31"/>
    </row>
    <row r="29" spans="1:15" x14ac:dyDescent="0.25">
      <c r="C29" s="31"/>
    </row>
    <row r="30" spans="1:15" x14ac:dyDescent="0.25">
      <c r="C30" s="31"/>
    </row>
    <row r="31" spans="1:15" x14ac:dyDescent="0.25">
      <c r="C31" s="31"/>
    </row>
    <row r="32" spans="1:15" x14ac:dyDescent="0.25">
      <c r="C32" s="32"/>
    </row>
    <row r="33" spans="3:3" x14ac:dyDescent="0.25">
      <c r="C33" s="32"/>
    </row>
    <row r="34" spans="3:3" x14ac:dyDescent="0.25">
      <c r="C34" s="32"/>
    </row>
    <row r="35" spans="3:3" x14ac:dyDescent="0.25">
      <c r="C35" s="32"/>
    </row>
    <row r="36" spans="3:3" x14ac:dyDescent="0.25">
      <c r="C36" s="32"/>
    </row>
    <row r="37" spans="3:3" x14ac:dyDescent="0.25">
      <c r="C37" s="32"/>
    </row>
    <row r="38" spans="3:3" x14ac:dyDescent="0.25">
      <c r="C38" s="32"/>
    </row>
    <row r="39" spans="3:3" x14ac:dyDescent="0.25">
      <c r="C39" s="32"/>
    </row>
    <row r="40" spans="3:3" x14ac:dyDescent="0.25">
      <c r="C40" s="32"/>
    </row>
    <row r="41" spans="3:3" x14ac:dyDescent="0.25">
      <c r="C41" s="32"/>
    </row>
    <row r="42" spans="3:3" x14ac:dyDescent="0.25">
      <c r="C42" s="32"/>
    </row>
  </sheetData>
  <sheetProtection algorithmName="SHA-512" hashValue="TAuSTCEJ47Eh9tk1hazpuZ0lXoScB0DvXx74PzPlWQ4ptBvzNs8jtZa3DjyfF3/duNDF8jsSXw4cXYfeOP2Tjg==" saltValue="BV9/vGR7RhYZaKTKyjqZXw==" spinCount="100000" sheet="1" objects="1" scenarios="1"/>
  <mergeCells count="13">
    <mergeCell ref="F8:H8"/>
    <mergeCell ref="A1:O1"/>
    <mergeCell ref="A2:O2"/>
    <mergeCell ref="A3:N3"/>
    <mergeCell ref="O3:P3"/>
    <mergeCell ref="C6:E6"/>
    <mergeCell ref="F6:H6"/>
    <mergeCell ref="C7:E7"/>
    <mergeCell ref="F7:H7"/>
    <mergeCell ref="I7:K7"/>
    <mergeCell ref="I6:K6"/>
    <mergeCell ref="L6:N6"/>
    <mergeCell ref="L7:N7"/>
  </mergeCells>
  <conditionalFormatting sqref="C5:N5">
    <cfRule type="timePeriod" dxfId="7" priority="4" timePeriod="thisMonth">
      <formula>AND(MONTH(C5)=MONTH(TODAY()),YEAR(C5)=YEAR(TODAY()))</formula>
    </cfRule>
  </conditionalFormatting>
  <conditionalFormatting sqref="O6:O16">
    <cfRule type="cellIs" dxfId="6" priority="1" operator="equal">
      <formula>#REF!</formula>
    </cfRule>
    <cfRule type="cellIs" dxfId="5" priority="2" operator="greaterThan">
      <formula>#REF!</formula>
    </cfRule>
    <cfRule type="cellIs" dxfId="4" priority="3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FF00"/>
  </sheetPr>
  <dimension ref="A1:P18"/>
  <sheetViews>
    <sheetView showGridLines="0" topLeftCell="C1" zoomScale="130" zoomScaleNormal="130" workbookViewId="0">
      <selection activeCell="R13" sqref="R13"/>
    </sheetView>
  </sheetViews>
  <sheetFormatPr baseColWidth="10" defaultColWidth="11.42578125" defaultRowHeight="11.25" x14ac:dyDescent="0.25"/>
  <cols>
    <col min="1" max="1" width="8" style="1" bestFit="1" customWidth="1"/>
    <col min="2" max="2" width="31.42578125" style="3" customWidth="1"/>
    <col min="3" max="3" width="6" style="1" customWidth="1"/>
    <col min="4" max="4" width="6.42578125" style="1" bestFit="1" customWidth="1"/>
    <col min="5" max="5" width="6" style="1" customWidth="1"/>
    <col min="6" max="6" width="6.7109375" style="1" bestFit="1" customWidth="1"/>
    <col min="7" max="7" width="6.42578125" style="1" customWidth="1"/>
    <col min="8" max="14" width="6" style="1" customWidth="1"/>
    <col min="15" max="15" width="12.42578125" style="1" bestFit="1" customWidth="1"/>
    <col min="16" max="16" width="13.5703125" style="1" customWidth="1"/>
    <col min="17" max="16384" width="11.42578125" style="3"/>
  </cols>
  <sheetData>
    <row r="1" spans="1:16" ht="22.5" customHeight="1" x14ac:dyDescent="0.25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12.75" x14ac:dyDescent="0.25">
      <c r="A2" s="99" t="s">
        <v>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s="2" customFormat="1" x14ac:dyDescent="0.25">
      <c r="A3" s="100" t="s">
        <v>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3" t="str">
        <f>PORTADA!A7</f>
        <v>Enero-Diciembre 25</v>
      </c>
    </row>
    <row r="5" spans="1:16" x14ac:dyDescent="0.25">
      <c r="A5" s="4" t="s">
        <v>12</v>
      </c>
      <c r="B5" s="7" t="s">
        <v>15</v>
      </c>
      <c r="C5" s="50" t="s">
        <v>0</v>
      </c>
      <c r="D5" s="50" t="s">
        <v>1</v>
      </c>
      <c r="E5" s="50" t="s">
        <v>2</v>
      </c>
      <c r="F5" s="50" t="s">
        <v>3</v>
      </c>
      <c r="G5" s="50" t="s">
        <v>4</v>
      </c>
      <c r="H5" s="50" t="s">
        <v>5</v>
      </c>
      <c r="I5" s="50" t="s">
        <v>6</v>
      </c>
      <c r="J5" s="50" t="s">
        <v>7</v>
      </c>
      <c r="K5" s="50" t="s">
        <v>8</v>
      </c>
      <c r="L5" s="50" t="s">
        <v>9</v>
      </c>
      <c r="M5" s="50" t="s">
        <v>10</v>
      </c>
      <c r="N5" s="50" t="s">
        <v>11</v>
      </c>
      <c r="O5" s="8" t="s">
        <v>96</v>
      </c>
      <c r="P5" s="3"/>
    </row>
    <row r="6" spans="1:16" ht="18" customHeight="1" x14ac:dyDescent="0.25">
      <c r="A6" s="44" t="s">
        <v>45</v>
      </c>
      <c r="B6" s="45" t="s">
        <v>93</v>
      </c>
      <c r="C6" s="66">
        <v>169</v>
      </c>
      <c r="D6" s="66">
        <v>186</v>
      </c>
      <c r="E6" s="66">
        <v>218</v>
      </c>
      <c r="F6" s="67">
        <v>168</v>
      </c>
      <c r="G6" s="62">
        <v>214</v>
      </c>
      <c r="H6" s="64">
        <v>207</v>
      </c>
      <c r="I6" s="64">
        <v>198</v>
      </c>
      <c r="J6" s="64">
        <v>320</v>
      </c>
      <c r="K6" s="66">
        <v>163</v>
      </c>
      <c r="L6" s="66">
        <v>408</v>
      </c>
      <c r="M6" s="66">
        <v>209</v>
      </c>
      <c r="N6" s="66">
        <v>182</v>
      </c>
      <c r="O6" s="51">
        <f>SUM(C6:N6)</f>
        <v>2642</v>
      </c>
      <c r="P6" s="3"/>
    </row>
    <row r="8" spans="1:16" x14ac:dyDescent="0.25">
      <c r="C8" s="2"/>
      <c r="D8" s="2"/>
      <c r="E8" s="2"/>
      <c r="F8" s="2"/>
      <c r="G8" s="2"/>
      <c r="H8" s="2"/>
      <c r="I8" s="2"/>
      <c r="J8" s="2"/>
    </row>
    <row r="16" spans="1:16" x14ac:dyDescent="0.25">
      <c r="B16" s="1"/>
    </row>
    <row r="17" spans="2:2" x14ac:dyDescent="0.25">
      <c r="B17" s="1"/>
    </row>
    <row r="18" spans="2:2" x14ac:dyDescent="0.25">
      <c r="B18" s="1"/>
    </row>
  </sheetData>
  <sheetProtection algorithmName="SHA-512" hashValue="1/zHlI2QQFgznE0i7KKKF70Hn+xTfVhJonQmQxckQ4dkEcp9iAza6U6onmeORKGan5vlmpRp8l7ZGrCKmFCr0g==" saltValue="iC5lKsUjXjw9hPbS88vaAQ==" spinCount="100000" sheet="1" objects="1" scenarios="1"/>
  <mergeCells count="3">
    <mergeCell ref="A1:P1"/>
    <mergeCell ref="A2:P2"/>
    <mergeCell ref="A3:O3"/>
  </mergeCells>
  <conditionalFormatting sqref="C5:N5">
    <cfRule type="timePeriod" dxfId="3" priority="16" timePeriod="thisMonth">
      <formula>AND(MONTH(C5)=MONTH(TODAY()),YEAR(C5)=YEAR(TODAY()))</formula>
    </cfRule>
  </conditionalFormatting>
  <conditionalFormatting sqref="O6">
    <cfRule type="cellIs" dxfId="2" priority="19" operator="equal">
      <formula>#REF!</formula>
    </cfRule>
    <cfRule type="cellIs" dxfId="1" priority="20" operator="greaterThan">
      <formula>#REF!</formula>
    </cfRule>
    <cfRule type="cellIs" dxfId="0" priority="2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PORTADA</vt:lpstr>
      <vt:lpstr>GOBIERNO ABIERTO</vt:lpstr>
      <vt:lpstr>GESTIÓN PLENO</vt:lpstr>
      <vt:lpstr>SOLICITUDES DE INFORMACIÓN</vt:lpstr>
      <vt:lpstr>ASESORIAS Y ORIENTACIÓN</vt:lpstr>
      <vt:lpstr>COBERTURA MEDIOS</vt:lpstr>
      <vt:lpstr>CAPACITACIÓN</vt:lpstr>
      <vt:lpstr>JURÍDICO</vt:lpstr>
      <vt:lpstr>DIFUSIÓN</vt:lpstr>
      <vt:lpstr>CAPACITACIÓN!Área_de_impresión</vt:lpstr>
      <vt:lpstr>'COBERTURA MEDIOS'!Área_de_impresión</vt:lpstr>
      <vt:lpstr>DIFUSIÓN!Área_de_impresión</vt:lpstr>
      <vt:lpstr>JURÍDICO!Área_de_impresión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Coordinadora de Sistema de Gestión</cp:lastModifiedBy>
  <cp:lastPrinted>2024-11-06T18:00:10Z</cp:lastPrinted>
  <dcterms:created xsi:type="dcterms:W3CDTF">2012-08-23T19:08:50Z</dcterms:created>
  <dcterms:modified xsi:type="dcterms:W3CDTF">2026-02-16T22:10:24Z</dcterms:modified>
</cp:coreProperties>
</file>